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1"/>
  </bookViews>
  <sheets>
    <sheet name="Makro" sheetId="1" r:id="rId1"/>
    <sheet name="Normal" sheetId="2" r:id="rId2"/>
  </sheets>
  <definedNames/>
  <calcPr fullCalcOnLoad="1"/>
</workbook>
</file>

<file path=xl/sharedStrings.xml><?xml version="1.0" encoding="utf-8"?>
<sst xmlns="http://schemas.openxmlformats.org/spreadsheetml/2006/main" count="96" uniqueCount="27">
  <si>
    <t>m</t>
  </si>
  <si>
    <t>mm</t>
  </si>
  <si>
    <t xml:space="preserve">d = </t>
  </si>
  <si>
    <t>Vergr.</t>
  </si>
  <si>
    <r>
      <t xml:space="preserve">Stereobasen für </t>
    </r>
    <r>
      <rPr>
        <b/>
        <u val="single"/>
        <sz val="10"/>
        <rFont val="Arial"/>
        <family val="2"/>
      </rPr>
      <t>Makro</t>
    </r>
    <r>
      <rPr>
        <b/>
        <sz val="10"/>
        <rFont val="Arial"/>
        <family val="2"/>
      </rPr>
      <t>aufnahmen</t>
    </r>
  </si>
  <si>
    <t>Obj.breite</t>
  </si>
  <si>
    <t>[mm]</t>
  </si>
  <si>
    <t>[1:x]</t>
  </si>
  <si>
    <t>Objektausdehnung (Fernpunkt-Nahpunkt) [mm]</t>
  </si>
  <si>
    <r>
      <t xml:space="preserve">Stereobasen für Aufnahmen bis </t>
    </r>
    <r>
      <rPr>
        <b/>
        <u val="single"/>
        <sz val="10"/>
        <rFont val="Arial"/>
        <family val="2"/>
      </rPr>
      <t>unendlich</t>
    </r>
  </si>
  <si>
    <t>Brennweite [mm]</t>
  </si>
  <si>
    <r>
      <t>b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 xml:space="preserve"> = d / f * a</t>
    </r>
    <r>
      <rPr>
        <vertAlign val="subscript"/>
        <sz val="9"/>
        <rFont val="Arial"/>
        <family val="2"/>
      </rPr>
      <t>N</t>
    </r>
  </si>
  <si>
    <t>Nahpkt.</t>
  </si>
  <si>
    <t>[m]</t>
  </si>
  <si>
    <r>
      <t xml:space="preserve">Stereobasen für </t>
    </r>
    <r>
      <rPr>
        <b/>
        <u val="single"/>
        <sz val="10"/>
        <rFont val="Arial"/>
        <family val="2"/>
      </rPr>
      <t>allgemeine</t>
    </r>
    <r>
      <rPr>
        <b/>
        <sz val="10"/>
        <rFont val="Arial"/>
        <family val="2"/>
      </rPr>
      <t xml:space="preserve"> Aufnahmen</t>
    </r>
  </si>
  <si>
    <r>
      <t>b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 xml:space="preserve"> = d / a’ * a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 xml:space="preserve"> / (1- a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 xml:space="preserve"> / a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>)</t>
    </r>
  </si>
  <si>
    <t>a': Abstand Film - Hauptebene</t>
  </si>
  <si>
    <t xml:space="preserve">f = </t>
  </si>
  <si>
    <t>Gegenst.w</t>
  </si>
  <si>
    <r>
      <t>b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 xml:space="preserve"> ~ d / (</t>
    </r>
    <r>
      <rPr>
        <sz val="9"/>
        <rFont val="Symbol"/>
        <family val="1"/>
      </rPr>
      <t>b</t>
    </r>
    <r>
      <rPr>
        <sz val="9"/>
        <rFont val="Arial"/>
        <family val="2"/>
      </rPr>
      <t>*( a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 xml:space="preserve"> - a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)) * a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; g=f*(m+1)/m</t>
    </r>
  </si>
  <si>
    <t xml:space="preserve">a' = </t>
  </si>
  <si>
    <t xml:space="preserve"> 1/20 </t>
  </si>
  <si>
    <t xml:space="preserve"> 1/10 </t>
  </si>
  <si>
    <t xml:space="preserve"> 1/5 </t>
  </si>
  <si>
    <t xml:space="preserve"> 1/3 </t>
  </si>
  <si>
    <t xml:space="preserve"> 1/2 </t>
  </si>
  <si>
    <t>Objektausdehnung/Nahpunkt = (Fernpunkt-Nahpunkt)/Nahpunkt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</si>
</sst>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9">
    <font>
      <sz val="10"/>
      <name val="Arial"/>
      <family val="0"/>
    </font>
    <font>
      <sz val="9"/>
      <name val="Arial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2" borderId="0" applyFill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0" fillId="0" borderId="0" xfId="17">
      <alignment/>
      <protection/>
    </xf>
    <xf numFmtId="0" fontId="0" fillId="0" borderId="0" xfId="0" applyAlignment="1">
      <alignment horizontal="center"/>
    </xf>
    <xf numFmtId="2" fontId="0" fillId="0" borderId="0" xfId="21" applyAlignment="1">
      <alignment horizontal="center"/>
      <protection/>
    </xf>
    <xf numFmtId="0" fontId="8" fillId="0" borderId="0" xfId="0" applyFont="1" applyAlignment="1">
      <alignment horizontal="center"/>
    </xf>
    <xf numFmtId="167" fontId="0" fillId="2" borderId="0" xfId="17" applyFill="1" applyAlignment="1">
      <alignment horizontal="center"/>
      <protection/>
    </xf>
    <xf numFmtId="167" fontId="0" fillId="0" borderId="0" xfId="17" applyAlignment="1">
      <alignment horizontal="center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167" fontId="0" fillId="2" borderId="1" xfId="17" applyFill="1" applyBorder="1" applyAlignment="1">
      <alignment horizontal="center"/>
      <protection/>
    </xf>
    <xf numFmtId="167" fontId="0" fillId="2" borderId="2" xfId="17" applyFill="1" applyBorder="1" applyAlignment="1">
      <alignment horizontal="center"/>
      <protection/>
    </xf>
    <xf numFmtId="167" fontId="0" fillId="0" borderId="0" xfId="17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einstellig" xfId="17"/>
    <cellStyle name="Percent" xfId="18"/>
    <cellStyle name="Currency" xfId="19"/>
    <cellStyle name="Currency [0]" xfId="20"/>
    <cellStyle name="zweistellig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O15" sqref="O15"/>
    </sheetView>
  </sheetViews>
  <sheetFormatPr defaultColWidth="11.421875" defaultRowHeight="12.75"/>
  <cols>
    <col min="1" max="1" width="5.57421875" style="0" customWidth="1"/>
    <col min="2" max="3" width="10.28125" style="0" customWidth="1"/>
    <col min="4" max="4" width="7.28125" style="0" customWidth="1"/>
    <col min="5" max="11" width="6.8515625" style="0" customWidth="1"/>
    <col min="12" max="12" width="4.421875" style="0" customWidth="1"/>
  </cols>
  <sheetData>
    <row r="1" spans="1:7" ht="13.5">
      <c r="A1" s="2" t="s">
        <v>4</v>
      </c>
      <c r="B1" s="2"/>
      <c r="C1" s="2"/>
      <c r="G1" s="5" t="s">
        <v>19</v>
      </c>
    </row>
    <row r="2" spans="1:3" ht="12" customHeight="1">
      <c r="A2" s="3"/>
      <c r="B2" s="3"/>
      <c r="C2" s="3"/>
    </row>
    <row r="3" spans="1:12" ht="12.75">
      <c r="A3" t="str">
        <f>CONCATENATE("Gilt für d=1.2 und Brennweite von ",J3," mm")</f>
        <v>Gilt für d=1.2 und Brennweite von 105 mm</v>
      </c>
      <c r="I3" s="8" t="s">
        <v>17</v>
      </c>
      <c r="J3" s="16">
        <v>105</v>
      </c>
      <c r="K3" s="8" t="s">
        <v>2</v>
      </c>
      <c r="L3" s="12">
        <v>1.2</v>
      </c>
    </row>
    <row r="4" ht="3.75" customHeight="1"/>
    <row r="5" spans="1:12" ht="12.75">
      <c r="A5" s="10" t="s">
        <v>3</v>
      </c>
      <c r="B5" s="10" t="s">
        <v>5</v>
      </c>
      <c r="C5" s="5" t="s">
        <v>18</v>
      </c>
      <c r="D5" s="15" t="s">
        <v>8</v>
      </c>
      <c r="E5" s="10"/>
      <c r="F5" s="10"/>
      <c r="G5" s="10"/>
      <c r="H5" s="10"/>
      <c r="I5" s="10"/>
      <c r="J5" s="10"/>
      <c r="K5" s="10"/>
      <c r="L5" s="10"/>
    </row>
    <row r="6" spans="1:11" ht="12.75">
      <c r="A6" s="10" t="s">
        <v>7</v>
      </c>
      <c r="B6" s="10" t="s">
        <v>6</v>
      </c>
      <c r="C6" s="10" t="s">
        <v>6</v>
      </c>
      <c r="D6" s="10">
        <v>3</v>
      </c>
      <c r="E6" s="10">
        <v>5</v>
      </c>
      <c r="F6" s="10">
        <v>10</v>
      </c>
      <c r="G6" s="10">
        <v>20</v>
      </c>
      <c r="H6" s="10">
        <v>50</v>
      </c>
      <c r="I6" s="10">
        <v>100</v>
      </c>
      <c r="J6" s="10">
        <v>200</v>
      </c>
      <c r="K6" s="10">
        <v>500</v>
      </c>
    </row>
    <row r="7" spans="1:11" ht="3.75" customHeight="1">
      <c r="A7" s="10"/>
      <c r="B7" s="10"/>
      <c r="D7" s="10"/>
      <c r="E7" s="10"/>
      <c r="F7" s="10"/>
      <c r="G7" s="10"/>
      <c r="H7" s="10"/>
      <c r="I7" s="10"/>
      <c r="J7" s="10"/>
      <c r="K7" s="10"/>
    </row>
    <row r="8" spans="1:12" ht="12.75" customHeight="1">
      <c r="A8" s="10">
        <v>0.3</v>
      </c>
      <c r="B8" s="10">
        <f>36*A8</f>
        <v>10.799999999999999</v>
      </c>
      <c r="C8" s="10">
        <f>$J$3*(A8+1)</f>
        <v>136.5</v>
      </c>
      <c r="D8" s="9">
        <f>IF($L$3/(D$6*(1/$A8))*($C8)&lt;$B8/3,$L$3/(D$6*(1/$A8))*($C8),"")</f>
      </c>
      <c r="E8" s="9">
        <f>IF($L$3/(E$6*(1/$A8))*($C8)&lt;$B8/3,$L$3/(E$6*(1/$A8))*($C8),"")</f>
      </c>
      <c r="F8" s="9">
        <f>IF($L$3/(F$6*(1/$A8))*($C8)&lt;$B8/3,$L$3/(F$6*(1/$A8))*($C8),"")</f>
      </c>
      <c r="G8" s="9">
        <f>IF($L$3/(G$6*(1/$A8))*($C8)&lt;$B8/3,$L$3/(G$6*(1/$A8))*($C8),"")</f>
        <v>2.457</v>
      </c>
      <c r="H8" s="9">
        <f>IF($L$3/(H$6*(1/$A8))*($C8)&lt;$B8/3,$L$3/(H$6*(1/$A8))*($C8),"")</f>
        <v>0.9827999999999999</v>
      </c>
      <c r="I8" s="9">
        <f>IF($L$3/(I$6*(1/$A8))*($C8)&lt;$B8/3,$L$3/(I$6*(1/$A8))*($C8),"")</f>
        <v>0.49139999999999995</v>
      </c>
      <c r="J8" s="9">
        <f>IF($L$3/(J$6*(1/$A8))*($C8)&lt;$B8/3,$L$3/(J$6*(1/$A8))*($C8),"")</f>
        <v>0.24569999999999997</v>
      </c>
      <c r="K8" s="9">
        <f>IF($L$3/(K$6*(1/$A8))*($C8)&lt;$B8/3,$L$3/(K$6*(1/$A8))*($C8),"")</f>
        <v>0.09827999999999999</v>
      </c>
      <c r="L8" t="s">
        <v>1</v>
      </c>
    </row>
    <row r="9" spans="1:12" ht="12.75" customHeight="1">
      <c r="A9" s="10">
        <v>0.5</v>
      </c>
      <c r="B9" s="10">
        <f>36*A9</f>
        <v>18</v>
      </c>
      <c r="C9" s="10">
        <f>$J$3*(A9+1)</f>
        <v>157.5</v>
      </c>
      <c r="D9" s="9">
        <f>IF($L$3/(D$6*(1/$A9))*($C9)&lt;$B9/3,$L$3/(D$6*(1/$A9))*($C9),"")</f>
      </c>
      <c r="E9" s="9">
        <f>IF($L$3/(E$6*(1/$A9))*($C9)&lt;$B9/3,$L$3/(E$6*(1/$A9))*($C9),"")</f>
      </c>
      <c r="F9" s="9">
        <f>IF($L$3/(F$6*(1/$A9))*($C9)&lt;$B9/3,$L$3/(F$6*(1/$A9))*($C9),"")</f>
      </c>
      <c r="G9" s="9">
        <f>IF($L$3/(G$6*(1/$A9))*($C9)&lt;$B9/3,$L$3/(G$6*(1/$A9))*($C9),"")</f>
        <v>4.725</v>
      </c>
      <c r="H9" s="9">
        <f>IF($L$3/(H$6*(1/$A9))*($C9)&lt;$B9/3,$L$3/(H$6*(1/$A9))*($C9),"")</f>
        <v>1.8900000000000001</v>
      </c>
      <c r="I9" s="9">
        <f>IF($L$3/(I$6*(1/$A9))*($C9)&lt;$B9/3,$L$3/(I$6*(1/$A9))*($C9),"")</f>
        <v>0.9450000000000001</v>
      </c>
      <c r="J9" s="9">
        <f>IF($L$3/(J$6*(1/$A9))*($C9)&lt;$B9/3,$L$3/(J$6*(1/$A9))*($C9),"")</f>
        <v>0.47250000000000003</v>
      </c>
      <c r="K9" s="9">
        <f>IF($L$3/(K$6*(1/$A9))*($C9)&lt;$B9/3,$L$3/(K$6*(1/$A9))*($C9),"")</f>
        <v>0.18899999999999997</v>
      </c>
      <c r="L9" t="s">
        <v>1</v>
      </c>
    </row>
    <row r="10" spans="1:12" ht="12.75" customHeight="1">
      <c r="A10" s="10">
        <v>0.7</v>
      </c>
      <c r="B10" s="10">
        <f>36*A10</f>
        <v>25.2</v>
      </c>
      <c r="C10" s="10">
        <f>$J$3*(A10+1)</f>
        <v>178.5</v>
      </c>
      <c r="D10" s="9">
        <f>IF($L$3/(D$6*(1/$A10))*($C10)&lt;$B10/3,$L$3/(D$6*(1/$A10))*($C10),"")</f>
      </c>
      <c r="E10" s="9">
        <f>IF($L$3/(E$6*(1/$A10))*($C10)&lt;$B10/3,$L$3/(E$6*(1/$A10))*($C10),"")</f>
      </c>
      <c r="F10" s="9">
        <f>IF($L$3/(F$6*(1/$A10))*($C10)&lt;$B10/3,$L$3/(F$6*(1/$A10))*($C10),"")</f>
      </c>
      <c r="G10" s="9">
        <f>IF($L$3/(G$6*(1/$A10))*($C10)&lt;$B10/3,$L$3/(G$6*(1/$A10))*($C10),"")</f>
        <v>7.496999999999999</v>
      </c>
      <c r="H10" s="9">
        <f>IF($L$3/(H$6*(1/$A10))*($C10)&lt;$B10/3,$L$3/(H$6*(1/$A10))*($C10),"")</f>
        <v>2.9987999999999997</v>
      </c>
      <c r="I10" s="9">
        <f>IF($L$3/(I$6*(1/$A10))*($C10)&lt;$B10/3,$L$3/(I$6*(1/$A10))*($C10),"")</f>
        <v>1.4993999999999998</v>
      </c>
      <c r="J10" s="9">
        <f>IF($L$3/(J$6*(1/$A10))*($C10)&lt;$B10/3,$L$3/(J$6*(1/$A10))*($C10),"")</f>
        <v>0.7496999999999999</v>
      </c>
      <c r="K10" s="9">
        <f>IF($L$3/(K$6*(1/$A10))*($C10)&lt;$B10/3,$L$3/(K$6*(1/$A10))*($C10),"")</f>
        <v>0.29988</v>
      </c>
      <c r="L10" t="s">
        <v>1</v>
      </c>
    </row>
    <row r="11" spans="1:12" ht="12.75">
      <c r="A11" s="10">
        <v>1</v>
      </c>
      <c r="B11" s="10">
        <f>36*A11</f>
        <v>36</v>
      </c>
      <c r="C11" s="10">
        <f>$J$3*(A11+1)</f>
        <v>210</v>
      </c>
      <c r="D11" s="9">
        <f>IF($L$3/(D$6*(1/$A11))*($C11)&lt;$B11/3,$L$3/(D$6*(1/$A11))*($C11),"")</f>
      </c>
      <c r="E11" s="9">
        <f>IF($L$3/(E$6*(1/$A11))*($C11)&lt;$B11/3,$L$3/(E$6*(1/$A11))*($C11),"")</f>
      </c>
      <c r="F11" s="9">
        <f>IF($L$3/(F$6*(1/$A11))*($C11)&lt;$B11/3,$L$3/(F$6*(1/$A11))*($C11),"")</f>
      </c>
      <c r="G11" s="9">
        <f>IF($L$3/(G$6*(1/$A11))*($C11)&lt;$B11/3,$L$3/(G$6*(1/$A11))*($C11),"")</f>
      </c>
      <c r="H11" s="9">
        <f>IF($L$3/(H$6*(1/$A11))*($C11)&lt;$B11/3,$L$3/(H$6*(1/$A11))*($C11),"")</f>
        <v>5.04</v>
      </c>
      <c r="I11" s="9">
        <f>IF($L$3/(I$6*(1/$A11))*($C11)&lt;$B11/3,$L$3/(I$6*(1/$A11))*($C11),"")</f>
        <v>2.52</v>
      </c>
      <c r="J11" s="9">
        <f>IF($L$3/(J$6*(1/$A11))*($C11)&lt;$B11/3,$L$3/(J$6*(1/$A11))*($C11),"")</f>
        <v>1.26</v>
      </c>
      <c r="K11" s="9">
        <f>IF($L$3/(K$6*(1/$A11))*($C11)&lt;$B11/3,$L$3/(K$6*(1/$A11))*($C11),"")</f>
        <v>0.504</v>
      </c>
      <c r="L11" t="s">
        <v>1</v>
      </c>
    </row>
    <row r="12" spans="1:12" ht="12.75">
      <c r="A12" s="10">
        <v>1.25</v>
      </c>
      <c r="B12" s="10">
        <f>36*A12</f>
        <v>45</v>
      </c>
      <c r="C12" s="10">
        <f>$J$3*(A12+1)</f>
        <v>236.25</v>
      </c>
      <c r="D12" s="9">
        <f>IF($L$3/(D$6*(1/$A12))*($C12)&lt;$B12/3,$L$3/(D$6*(1/$A12))*($C12),"")</f>
      </c>
      <c r="E12" s="9">
        <f>IF($L$3/(E$6*(1/$A12))*($C12)&lt;$B12/3,$L$3/(E$6*(1/$A12))*($C12),"")</f>
      </c>
      <c r="F12" s="9">
        <f>IF($L$3/(F$6*(1/$A12))*($C12)&lt;$B12/3,$L$3/(F$6*(1/$A12))*($C12),"")</f>
      </c>
      <c r="G12" s="9">
        <f>IF($L$3/(G$6*(1/$A12))*($C12)&lt;$B12/3,$L$3/(G$6*(1/$A12))*($C12),"")</f>
      </c>
      <c r="H12" s="9">
        <f>IF($L$3/(H$6*(1/$A12))*($C12)&lt;$B12/3,$L$3/(H$6*(1/$A12))*($C12),"")</f>
        <v>7.0874999999999995</v>
      </c>
      <c r="I12" s="9">
        <f>IF($L$3/(I$6*(1/$A12))*($C12)&lt;$B12/3,$L$3/(I$6*(1/$A12))*($C12),"")</f>
        <v>3.5437499999999997</v>
      </c>
      <c r="J12" s="9">
        <f>IF($L$3/(J$6*(1/$A12))*($C12)&lt;$B12/3,$L$3/(J$6*(1/$A12))*($C12),"")</f>
        <v>1.7718749999999999</v>
      </c>
      <c r="K12" s="9">
        <f>IF($L$3/(K$6*(1/$A12))*($C12)&lt;$B12/3,$L$3/(K$6*(1/$A12))*($C12),"")</f>
        <v>0.70875</v>
      </c>
      <c r="L12" t="s">
        <v>1</v>
      </c>
    </row>
    <row r="13" spans="1:12" ht="12.75">
      <c r="A13" s="10">
        <v>1.5</v>
      </c>
      <c r="B13" s="10">
        <f>36*A13</f>
        <v>54</v>
      </c>
      <c r="C13" s="10">
        <f>$J$3*(A13+1)</f>
        <v>262.5</v>
      </c>
      <c r="D13" s="9">
        <f>IF($L$3/(D$6*(1/$A13))*($C13)&lt;$B13/3,$L$3/(D$6*(1/$A13))*($C13),"")</f>
      </c>
      <c r="E13" s="9">
        <f>IF($L$3/(E$6*(1/$A13))*($C13)&lt;$B13/3,$L$3/(E$6*(1/$A13))*($C13),"")</f>
      </c>
      <c r="F13" s="9">
        <f>IF($L$3/(F$6*(1/$A13))*($C13)&lt;$B13/3,$L$3/(F$6*(1/$A13))*($C13),"")</f>
      </c>
      <c r="G13" s="9">
        <f>IF($L$3/(G$6*(1/$A13))*($C13)&lt;$B13/3,$L$3/(G$6*(1/$A13))*($C13),"")</f>
      </c>
      <c r="H13" s="9">
        <f>IF($L$3/(H$6*(1/$A13))*($C13)&lt;$B13/3,$L$3/(H$6*(1/$A13))*($C13),"")</f>
        <v>9.450000000000001</v>
      </c>
      <c r="I13" s="9">
        <f>IF($L$3/(I$6*(1/$A13))*($C13)&lt;$B13/3,$L$3/(I$6*(1/$A13))*($C13),"")</f>
        <v>4.7250000000000005</v>
      </c>
      <c r="J13" s="9">
        <f>IF($L$3/(J$6*(1/$A13))*($C13)&lt;$B13/3,$L$3/(J$6*(1/$A13))*($C13),"")</f>
        <v>2.3625000000000003</v>
      </c>
      <c r="K13" s="9">
        <f>IF($L$3/(K$6*(1/$A13))*($C13)&lt;$B13/3,$L$3/(K$6*(1/$A13))*($C13),"")</f>
        <v>0.945</v>
      </c>
      <c r="L13" t="s">
        <v>1</v>
      </c>
    </row>
    <row r="14" spans="1:12" ht="12.75">
      <c r="A14" s="10">
        <v>1.8</v>
      </c>
      <c r="B14" s="10">
        <f>36*A14</f>
        <v>64.8</v>
      </c>
      <c r="C14" s="10">
        <f>$J$3*(A14+1)</f>
        <v>294</v>
      </c>
      <c r="D14" s="9">
        <f>IF($L$3/(D$6*(1/$A14))*($C14)&lt;$B14/3,$L$3/(D$6*(1/$A14))*($C14),"")</f>
      </c>
      <c r="E14" s="9">
        <f>IF($L$3/(E$6*(1/$A14))*($C14)&lt;$B14/3,$L$3/(E$6*(1/$A14))*($C14),"")</f>
      </c>
      <c r="F14" s="9">
        <f>IF($L$3/(F$6*(1/$A14))*($C14)&lt;$B14/3,$L$3/(F$6*(1/$A14))*($C14),"")</f>
      </c>
      <c r="G14" s="9">
        <f>IF($L$3/(G$6*(1/$A14))*($C14)&lt;$B14/3,$L$3/(G$6*(1/$A14))*($C14),"")</f>
      </c>
      <c r="H14" s="9">
        <f>IF($L$3/(H$6*(1/$A14))*($C14)&lt;$B14/3,$L$3/(H$6*(1/$A14))*($C14),"")</f>
        <v>12.7008</v>
      </c>
      <c r="I14" s="9">
        <f>IF($L$3/(I$6*(1/$A14))*($C14)&lt;$B14/3,$L$3/(I$6*(1/$A14))*($C14),"")</f>
        <v>6.3504</v>
      </c>
      <c r="J14" s="9">
        <f>IF($L$3/(J$6*(1/$A14))*($C14)&lt;$B14/3,$L$3/(J$6*(1/$A14))*($C14),"")</f>
        <v>3.1752</v>
      </c>
      <c r="K14" s="9">
        <f>IF($L$3/(K$6*(1/$A14))*($C14)&lt;$B14/3,$L$3/(K$6*(1/$A14))*($C14),"")</f>
        <v>1.27008</v>
      </c>
      <c r="L14" t="s">
        <v>1</v>
      </c>
    </row>
    <row r="15" spans="1:12" ht="12.75">
      <c r="A15" s="10">
        <v>2</v>
      </c>
      <c r="B15" s="10">
        <f>36*A15</f>
        <v>72</v>
      </c>
      <c r="C15" s="10">
        <f>$J$3*(A15+1)</f>
        <v>315</v>
      </c>
      <c r="D15" s="9">
        <f>IF($L$3/(D$6*(1/$A15))*($C15)&lt;$B15/3,$L$3/(D$6*(1/$A15))*($C15),"")</f>
      </c>
      <c r="E15" s="9">
        <f>IF($L$3/(E$6*(1/$A15))*($C15)&lt;$B15/3,$L$3/(E$6*(1/$A15))*($C15),"")</f>
      </c>
      <c r="F15" s="9">
        <f>IF($L$3/(F$6*(1/$A15))*($C15)&lt;$B15/3,$L$3/(F$6*(1/$A15))*($C15),"")</f>
      </c>
      <c r="G15" s="9">
        <f>IF($L$3/(G$6*(1/$A15))*($C15)&lt;$B15/3,$L$3/(G$6*(1/$A15))*($C15),"")</f>
      </c>
      <c r="H15" s="9">
        <f>IF($L$3/(H$6*(1/$A15))*($C15)&lt;$B15/3,$L$3/(H$6*(1/$A15))*($C15),"")</f>
        <v>15.120000000000001</v>
      </c>
      <c r="I15" s="9">
        <f>IF($L$3/(I$6*(1/$A15))*($C15)&lt;$B15/3,$L$3/(I$6*(1/$A15))*($C15),"")</f>
        <v>7.5600000000000005</v>
      </c>
      <c r="J15" s="9">
        <f>IF($L$3/(J$6*(1/$A15))*($C15)&lt;$B15/3,$L$3/(J$6*(1/$A15))*($C15),"")</f>
        <v>3.7800000000000002</v>
      </c>
      <c r="K15" s="9">
        <f>IF($L$3/(K$6*(1/$A15))*($C15)&lt;$B15/3,$L$3/(K$6*(1/$A15))*($C15),"")</f>
        <v>1.5119999999999998</v>
      </c>
      <c r="L15" t="s">
        <v>1</v>
      </c>
    </row>
    <row r="16" spans="1:12" ht="12.75" customHeight="1">
      <c r="A16" s="10">
        <v>2.5</v>
      </c>
      <c r="B16" s="10">
        <f>36*A16</f>
        <v>90</v>
      </c>
      <c r="C16" s="10">
        <f>$J$3*(A16+1)</f>
        <v>367.5</v>
      </c>
      <c r="D16" s="9">
        <f>IF($L$3/(D$6*(1/$A16))*($C16)&lt;$B16/3,$L$3/(D$6*(1/$A16))*($C16),"")</f>
      </c>
      <c r="E16" s="9">
        <f>IF($L$3/(E$6*(1/$A16))*($C16)&lt;$B16/3,$L$3/(E$6*(1/$A16))*($C16),"")</f>
      </c>
      <c r="F16" s="9">
        <f>IF($L$3/(F$6*(1/$A16))*($C16)&lt;$B16/3,$L$3/(F$6*(1/$A16))*($C16),"")</f>
      </c>
      <c r="G16" s="9">
        <f>IF($L$3/(G$6*(1/$A16))*($C16)&lt;$B16/3,$L$3/(G$6*(1/$A16))*($C16),"")</f>
      </c>
      <c r="H16" s="9">
        <f>IF($L$3/(H$6*(1/$A16))*($C16)&lt;$B16/3,$L$3/(H$6*(1/$A16))*($C16),"")</f>
        <v>22.05</v>
      </c>
      <c r="I16" s="9">
        <f>IF($L$3/(I$6*(1/$A16))*($C16)&lt;$B16/3,$L$3/(I$6*(1/$A16))*($C16),"")</f>
        <v>11.025</v>
      </c>
      <c r="J16" s="9">
        <f>IF($L$3/(J$6*(1/$A16))*($C16)&lt;$B16/3,$L$3/(J$6*(1/$A16))*($C16),"")</f>
        <v>5.5125</v>
      </c>
      <c r="K16" s="9">
        <f>IF($L$3/(K$6*(1/$A16))*($C16)&lt;$B16/3,$L$3/(K$6*(1/$A16))*($C16),"")</f>
        <v>2.205</v>
      </c>
      <c r="L16" t="s">
        <v>1</v>
      </c>
    </row>
    <row r="17" spans="1:12" ht="12.75">
      <c r="A17" s="10">
        <v>3</v>
      </c>
      <c r="B17" s="10">
        <f>36*A17</f>
        <v>108</v>
      </c>
      <c r="C17" s="10">
        <f>$J$3*(A17+1)</f>
        <v>420</v>
      </c>
      <c r="D17" s="9">
        <f>IF($L$3/(D$6*(1/$A17))*($C17)&lt;$B17/3,$L$3/(D$6*(1/$A17))*($C17),"")</f>
      </c>
      <c r="E17" s="9">
        <f>IF($L$3/(E$6*(1/$A17))*($C17)&lt;$B17/3,$L$3/(E$6*(1/$A17))*($C17),"")</f>
      </c>
      <c r="F17" s="9">
        <f>IF($L$3/(F$6*(1/$A17))*($C17)&lt;$B17/3,$L$3/(F$6*(1/$A17))*($C17),"")</f>
      </c>
      <c r="G17" s="9">
        <f>IF($L$3/(G$6*(1/$A17))*($C17)&lt;$B17/3,$L$3/(G$6*(1/$A17))*($C17),"")</f>
      </c>
      <c r="H17" s="9">
        <f>IF($L$3/(H$6*(1/$A17))*($C17)&lt;$B17/3,$L$3/(H$6*(1/$A17))*($C17),"")</f>
        <v>30.240000000000002</v>
      </c>
      <c r="I17" s="9">
        <f>IF($L$3/(I$6*(1/$A17))*($C17)&lt;$B17/3,$L$3/(I$6*(1/$A17))*($C17),"")</f>
        <v>15.120000000000001</v>
      </c>
      <c r="J17" s="9">
        <f>IF($L$3/(J$6*(1/$A17))*($C17)&lt;$B17/3,$L$3/(J$6*(1/$A17))*($C17),"")</f>
        <v>7.5600000000000005</v>
      </c>
      <c r="K17" s="9">
        <f>IF($L$3/(K$6*(1/$A17))*($C17)&lt;$B17/3,$L$3/(K$6*(1/$A17))*($C17),"")</f>
        <v>3.024</v>
      </c>
      <c r="L17" t="s">
        <v>1</v>
      </c>
    </row>
    <row r="18" spans="1:12" ht="12.75">
      <c r="A18" s="10">
        <v>4</v>
      </c>
      <c r="B18" s="10">
        <f>36*A18</f>
        <v>144</v>
      </c>
      <c r="C18" s="10">
        <f>$J$3*(A18+1)</f>
        <v>525</v>
      </c>
      <c r="D18" s="9">
        <f>IF($L$3/(D$6*(1/$A18))*($C18)&lt;$B18/3,$L$3/(D$6*(1/$A18))*($C18),"")</f>
      </c>
      <c r="E18" s="9">
        <f>IF($L$3/(E$6*(1/$A18))*($C18)&lt;$B18/3,$L$3/(E$6*(1/$A18))*($C18),"")</f>
      </c>
      <c r="F18" s="9">
        <f>IF($L$3/(F$6*(1/$A18))*($C18)&lt;$B18/3,$L$3/(F$6*(1/$A18))*($C18),"")</f>
      </c>
      <c r="G18" s="9">
        <f>IF($L$3/(G$6*(1/$A18))*($C18)&lt;$B18/3,$L$3/(G$6*(1/$A18))*($C18),"")</f>
      </c>
      <c r="H18" s="9">
        <f>IF($L$3/(H$6*(1/$A18))*($C18)&lt;$B18/3,$L$3/(H$6*(1/$A18))*($C18),"")</f>
      </c>
      <c r="I18" s="9">
        <f>IF($L$3/(I$6*(1/$A18))*($C18)&lt;$B18/3,$L$3/(I$6*(1/$A18))*($C18),"")</f>
        <v>25.2</v>
      </c>
      <c r="J18" s="9">
        <f>IF($L$3/(J$6*(1/$A18))*($C18)&lt;$B18/3,$L$3/(J$6*(1/$A18))*($C18),"")</f>
        <v>12.6</v>
      </c>
      <c r="K18" s="9">
        <f>IF($L$3/(K$6*(1/$A18))*($C18)&lt;$B18/3,$L$3/(K$6*(1/$A18))*($C18),"")</f>
        <v>5.039999999999999</v>
      </c>
      <c r="L18" t="s">
        <v>1</v>
      </c>
    </row>
    <row r="19" spans="1:12" ht="12.75">
      <c r="A19" s="10">
        <v>5</v>
      </c>
      <c r="B19" s="10">
        <f>36*A19</f>
        <v>180</v>
      </c>
      <c r="C19" s="10">
        <f>$J$3*(A19+1)</f>
        <v>630</v>
      </c>
      <c r="D19" s="9">
        <f>IF($L$3/(D$6*(1/$A19))*($C19)&lt;$B19/3,$L$3/(D$6*(1/$A19))*($C19),"")</f>
      </c>
      <c r="E19" s="9">
        <f>IF($L$3/(E$6*(1/$A19))*($C19)&lt;$B19/3,$L$3/(E$6*(1/$A19))*($C19),"")</f>
      </c>
      <c r="F19" s="9">
        <f>IF($L$3/(F$6*(1/$A19))*($C19)&lt;$B19/3,$L$3/(F$6*(1/$A19))*($C19),"")</f>
      </c>
      <c r="G19" s="9">
        <f>IF($L$3/(G$6*(1/$A19))*($C19)&lt;$B19/3,$L$3/(G$6*(1/$A19))*($C19),"")</f>
      </c>
      <c r="H19" s="9">
        <f>IF($L$3/(H$6*(1/$A19))*($C19)&lt;$B19/3,$L$3/(H$6*(1/$A19))*($C19),"")</f>
      </c>
      <c r="I19" s="9">
        <f>IF($L$3/(I$6*(1/$A19))*($C19)&lt;$B19/3,$L$3/(I$6*(1/$A19))*($C19),"")</f>
        <v>37.8</v>
      </c>
      <c r="J19" s="9">
        <f>IF($L$3/(J$6*(1/$A19))*($C19)&lt;$B19/3,$L$3/(J$6*(1/$A19))*($C19),"")</f>
        <v>18.9</v>
      </c>
      <c r="K19" s="9">
        <f>IF($L$3/(K$6*(1/$A19))*($C19)&lt;$B19/3,$L$3/(K$6*(1/$A19))*($C19),"")</f>
        <v>7.5600000000000005</v>
      </c>
      <c r="L19" t="s">
        <v>1</v>
      </c>
    </row>
    <row r="20" spans="1:12" ht="12.75">
      <c r="A20" s="10">
        <v>7</v>
      </c>
      <c r="B20" s="10">
        <f>36*A20</f>
        <v>252</v>
      </c>
      <c r="C20" s="10">
        <f>$J$3*(A20+1)</f>
        <v>840</v>
      </c>
      <c r="D20" s="9">
        <f>IF($L$3/(D$6*(1/$A20))*($C20)&lt;$B20/3,$L$3/(D$6*(1/$A20))*($C20),"")</f>
      </c>
      <c r="E20" s="9">
        <f>IF($L$3/(E$6*(1/$A20))*($C20)&lt;$B20/3,$L$3/(E$6*(1/$A20))*($C20),"")</f>
      </c>
      <c r="F20" s="9">
        <f>IF($L$3/(F$6*(1/$A20))*($C20)&lt;$B20/3,$L$3/(F$6*(1/$A20))*($C20),"")</f>
      </c>
      <c r="G20" s="9">
        <f>IF($L$3/(G$6*(1/$A20))*($C20)&lt;$B20/3,$L$3/(G$6*(1/$A20))*($C20),"")</f>
      </c>
      <c r="H20" s="9">
        <f>IF($L$3/(H$6*(1/$A20))*($C20)&lt;$B20/3,$L$3/(H$6*(1/$A20))*($C20),"")</f>
      </c>
      <c r="I20" s="9">
        <f>IF($L$3/(I$6*(1/$A20))*($C20)&lt;$B20/3,$L$3/(I$6*(1/$A20))*($C20),"")</f>
        <v>70.56</v>
      </c>
      <c r="J20" s="9">
        <f>IF($L$3/(J$6*(1/$A20))*($C20)&lt;$B20/3,$L$3/(J$6*(1/$A20))*($C20),"")</f>
        <v>35.28</v>
      </c>
      <c r="K20" s="9">
        <f>IF($L$3/(K$6*(1/$A20))*($C20)&lt;$B20/3,$L$3/(K$6*(1/$A20))*($C20),"")</f>
        <v>14.111999999999998</v>
      </c>
      <c r="L20" t="s">
        <v>1</v>
      </c>
    </row>
    <row r="21" spans="1:12" ht="12.75">
      <c r="A21" s="10">
        <v>10</v>
      </c>
      <c r="B21" s="10">
        <f>36*A21</f>
        <v>360</v>
      </c>
      <c r="C21" s="10">
        <f>$J$3*(A21+1)</f>
        <v>1155</v>
      </c>
      <c r="D21" s="9">
        <f>IF($L$3/(D$6*(1/$A21))*($C21)&lt;$B21/3,$L$3/(D$6*(1/$A21))*($C21),"")</f>
      </c>
      <c r="E21" s="9">
        <f>IF($L$3/(E$6*(1/$A21))*($C21)&lt;$B21/3,$L$3/(E$6*(1/$A21))*($C21),"")</f>
      </c>
      <c r="F21" s="9">
        <f>IF($L$3/(F$6*(1/$A21))*($C21)&lt;$B21/3,$L$3/(F$6*(1/$A21))*($C21),"")</f>
      </c>
      <c r="G21" s="9">
        <f>IF($L$3/(G$6*(1/$A21))*($C21)&lt;$B21/3,$L$3/(G$6*(1/$A21))*($C21),"")</f>
      </c>
      <c r="H21" s="9">
        <f>IF($L$3/(H$6*(1/$A21))*($C21)&lt;$B21/3,$L$3/(H$6*(1/$A21))*($C21),"")</f>
      </c>
      <c r="I21" s="9">
        <f>IF($L$3/(I$6*(1/$A21))*($C21)&lt;$B21/3,$L$3/(I$6*(1/$A21))*($C21),"")</f>
      </c>
      <c r="J21" s="9">
        <f>IF($L$3/(J$6*(1/$A21))*($C21)&lt;$B21/3,$L$3/(J$6*(1/$A21))*($C21),"")</f>
        <v>69.3</v>
      </c>
      <c r="K21" s="9">
        <f>IF($L$3/(K$6*(1/$A21))*($C21)&lt;$B21/3,$L$3/(K$6*(1/$A21))*($C21),"")</f>
        <v>27.72</v>
      </c>
      <c r="L21" t="s">
        <v>1</v>
      </c>
    </row>
    <row r="22" spans="2:8" ht="12.75">
      <c r="B22" s="7"/>
      <c r="C22" s="7"/>
      <c r="D22" s="7"/>
      <c r="E22" s="7"/>
      <c r="F22" s="7"/>
      <c r="G22" s="7"/>
      <c r="H22" s="7"/>
    </row>
    <row r="23" spans="2:8" ht="12.75">
      <c r="B23" s="7"/>
      <c r="C23" s="7"/>
      <c r="D23" s="7"/>
      <c r="E23" s="7"/>
      <c r="F23" s="7"/>
      <c r="G23" s="7"/>
      <c r="H23" s="7"/>
    </row>
    <row r="24" spans="2:8" ht="12.75">
      <c r="B24" s="7"/>
      <c r="C24" s="7"/>
      <c r="D24" s="7"/>
      <c r="E24" s="7"/>
      <c r="H24" s="7"/>
    </row>
    <row r="25" spans="1:12" ht="12.75">
      <c r="A25" t="str">
        <f>CONCATENATE("Gilt für d=1.2 und Brennweite von ",J25," mm")</f>
        <v>Gilt für d=1.2 und Brennweite von 20 mm</v>
      </c>
      <c r="I25" s="8" t="s">
        <v>17</v>
      </c>
      <c r="J25" s="16">
        <v>20</v>
      </c>
      <c r="K25" s="8" t="s">
        <v>2</v>
      </c>
      <c r="L25" s="12">
        <v>1.2</v>
      </c>
    </row>
    <row r="26" ht="3.75" customHeight="1"/>
    <row r="27" spans="1:12" ht="12.75">
      <c r="A27" s="10" t="s">
        <v>3</v>
      </c>
      <c r="B27" s="10" t="s">
        <v>5</v>
      </c>
      <c r="C27" s="5" t="s">
        <v>18</v>
      </c>
      <c r="D27" s="15" t="s">
        <v>8</v>
      </c>
      <c r="E27" s="10"/>
      <c r="F27" s="10"/>
      <c r="G27" s="10"/>
      <c r="H27" s="10"/>
      <c r="I27" s="10"/>
      <c r="J27" s="10"/>
      <c r="K27" s="10"/>
      <c r="L27" s="10"/>
    </row>
    <row r="28" spans="1:11" ht="12.75">
      <c r="A28" s="10" t="s">
        <v>7</v>
      </c>
      <c r="B28" s="10" t="s">
        <v>6</v>
      </c>
      <c r="C28" s="10" t="s">
        <v>6</v>
      </c>
      <c r="D28" s="10">
        <v>3</v>
      </c>
      <c r="E28" s="10">
        <v>5</v>
      </c>
      <c r="F28" s="10">
        <v>10</v>
      </c>
      <c r="G28" s="10">
        <v>20</v>
      </c>
      <c r="H28" s="10">
        <v>50</v>
      </c>
      <c r="I28" s="10">
        <v>100</v>
      </c>
      <c r="J28" s="10">
        <v>200</v>
      </c>
      <c r="K28" s="10">
        <v>500</v>
      </c>
    </row>
    <row r="29" spans="1:11" ht="3.75" customHeight="1">
      <c r="A29" s="10"/>
      <c r="B29" s="10"/>
      <c r="D29" s="10"/>
      <c r="E29" s="10"/>
      <c r="F29" s="10"/>
      <c r="G29" s="10"/>
      <c r="H29" s="10"/>
      <c r="I29" s="10"/>
      <c r="J29" s="10"/>
      <c r="K29" s="10"/>
    </row>
    <row r="30" spans="1:12" ht="12.75" customHeight="1">
      <c r="A30" s="10">
        <v>0.1</v>
      </c>
      <c r="B30" s="10">
        <f>36*A30</f>
        <v>3.6</v>
      </c>
      <c r="C30" s="10">
        <f>$J$25*(A30+1)</f>
        <v>22</v>
      </c>
      <c r="D30" s="9">
        <f>IF($L$25/(D$28*(1/$A30))*($C30)&lt;$B30/3,$L$25/(D$28*(1/$A30))*($C30),"")</f>
        <v>0.88</v>
      </c>
      <c r="E30" s="9">
        <f>IF($L$25/(E$28*(1/$A30))*($C30)&lt;$B30/3,$L$25/(E$28*(1/$A30))*($C30),"")</f>
        <v>0.528</v>
      </c>
      <c r="F30" s="9">
        <f>IF($L$25/(F$28*(1/$A30))*($C30)&lt;$B30/3,$L$25/(F$28*(1/$A30))*($C30),"")</f>
        <v>0.264</v>
      </c>
      <c r="G30" s="9">
        <f>IF($L$25/(G$28*(1/$A30))*($C30)&lt;$B30/3,$L$25/(G$28*(1/$A30))*($C30),"")</f>
        <v>0.132</v>
      </c>
      <c r="H30" s="9">
        <f>IF($L$25/(H$28*(1/$A30))*($C30)&lt;$B30/3,$L$25/(H$28*(1/$A30))*($C30),"")</f>
        <v>0.05279999999999999</v>
      </c>
      <c r="I30" s="9">
        <f>IF($L$25/(I$28*(1/$A30))*($C30)&lt;$B30/3,$L$25/(I$28*(1/$A30))*($C30),"")</f>
        <v>0.026399999999999996</v>
      </c>
      <c r="J30" s="9">
        <f>IF($L$25/(J$28*(1/$A30))*($C30)&lt;$B30/3,$L$25/(J$28*(1/$A30))*($C30),"")</f>
        <v>0.013199999999999998</v>
      </c>
      <c r="K30" s="9">
        <f>IF($L$25/(K$28*(1/$A30))*($C30)&lt;$B30/3,$L$25/(K$28*(1/$A30))*($C30),"")</f>
        <v>0.00528</v>
      </c>
      <c r="L30" t="s">
        <v>1</v>
      </c>
    </row>
    <row r="31" spans="1:12" ht="12.75" customHeight="1">
      <c r="A31" s="10">
        <v>0.2</v>
      </c>
      <c r="B31" s="10">
        <f>36*A31</f>
        <v>7.2</v>
      </c>
      <c r="C31" s="10">
        <f>$J$25*(A31+1)</f>
        <v>24</v>
      </c>
      <c r="D31" s="9">
        <f>IF($L$25/(D$28*(1/$A31))*($C31)&lt;$B31/3,$L$25/(D$28*(1/$A31))*($C31),"")</f>
        <v>1.92</v>
      </c>
      <c r="E31" s="9">
        <f>IF($L$25/(E$28*(1/$A31))*($C31)&lt;$B31/3,$L$25/(E$28*(1/$A31))*($C31),"")</f>
        <v>1.1520000000000001</v>
      </c>
      <c r="F31" s="9">
        <f>IF($L$25/(F$28*(1/$A31))*($C31)&lt;$B31/3,$L$25/(F$28*(1/$A31))*($C31),"")</f>
        <v>0.5760000000000001</v>
      </c>
      <c r="G31" s="9">
        <f>IF($L$25/(G$28*(1/$A31))*($C31)&lt;$B31/3,$L$25/(G$28*(1/$A31))*($C31),"")</f>
        <v>0.28800000000000003</v>
      </c>
      <c r="H31" s="9">
        <f>IF($L$25/(H$28*(1/$A31))*($C31)&lt;$B31/3,$L$25/(H$28*(1/$A31))*($C31),"")</f>
        <v>0.1152</v>
      </c>
      <c r="I31" s="9">
        <f>IF($L$25/(I$28*(1/$A31))*($C31)&lt;$B31/3,$L$25/(I$28*(1/$A31))*($C31),"")</f>
        <v>0.0576</v>
      </c>
      <c r="J31" s="9">
        <f>IF($L$25/(J$28*(1/$A31))*($C31)&lt;$B31/3,$L$25/(J$28*(1/$A31))*($C31),"")</f>
        <v>0.0288</v>
      </c>
      <c r="K31" s="9">
        <f>IF($L$25/(K$28*(1/$A31))*($C31)&lt;$B31/3,$L$25/(K$28*(1/$A31))*($C31),"")</f>
        <v>0.011519999999999999</v>
      </c>
      <c r="L31" t="s">
        <v>1</v>
      </c>
    </row>
    <row r="32" spans="1:12" ht="12.75" customHeight="1">
      <c r="A32" s="10">
        <v>0.3</v>
      </c>
      <c r="B32" s="10">
        <f>36*A32</f>
        <v>10.799999999999999</v>
      </c>
      <c r="C32" s="10">
        <f>$J$25*(A32+1)</f>
        <v>26</v>
      </c>
      <c r="D32" s="9">
        <f>IF($L$25/(D$28*(1/$A32))*($C32)&lt;$B32/3,$L$25/(D$28*(1/$A32))*($C32),"")</f>
        <v>3.12</v>
      </c>
      <c r="E32" s="9">
        <f>IF($L$25/(E$28*(1/$A32))*($C32)&lt;$B32/3,$L$25/(E$28*(1/$A32))*($C32),"")</f>
        <v>1.8719999999999999</v>
      </c>
      <c r="F32" s="9">
        <f>IF($L$25/(F$28*(1/$A32))*($C32)&lt;$B32/3,$L$25/(F$28*(1/$A32))*($C32),"")</f>
        <v>0.9359999999999999</v>
      </c>
      <c r="G32" s="9">
        <f>IF($L$25/(G$28*(1/$A32))*($C32)&lt;$B32/3,$L$25/(G$28*(1/$A32))*($C32),"")</f>
        <v>0.46799999999999997</v>
      </c>
      <c r="H32" s="9">
        <f>IF($L$25/(H$28*(1/$A32))*($C32)&lt;$B32/3,$L$25/(H$28*(1/$A32))*($C32),"")</f>
        <v>0.18719999999999998</v>
      </c>
      <c r="I32" s="9">
        <f>IF($L$25/(I$28*(1/$A32))*($C32)&lt;$B32/3,$L$25/(I$28*(1/$A32))*($C32),"")</f>
        <v>0.09359999999999999</v>
      </c>
      <c r="J32" s="9">
        <f>IF($L$25/(J$28*(1/$A32))*($C32)&lt;$B32/3,$L$25/(J$28*(1/$A32))*($C32),"")</f>
        <v>0.046799999999999994</v>
      </c>
      <c r="K32" s="9">
        <f>IF($L$25/(K$28*(1/$A32))*($C32)&lt;$B32/3,$L$25/(K$28*(1/$A32))*($C32),"")</f>
        <v>0.018719999999999997</v>
      </c>
      <c r="L32" t="s">
        <v>1</v>
      </c>
    </row>
    <row r="33" spans="1:12" ht="12.75" customHeight="1">
      <c r="A33" s="10">
        <v>0.5</v>
      </c>
      <c r="B33" s="10">
        <f>36*A33</f>
        <v>18</v>
      </c>
      <c r="C33" s="10">
        <f>$J$25*(A33+1)</f>
        <v>30</v>
      </c>
      <c r="D33" s="9">
        <f>IF($L$25/(D$28*(1/$A33))*($C33)&lt;$B33/3,$L$25/(D$28*(1/$A33))*($C33),"")</f>
      </c>
      <c r="E33" s="9">
        <f>IF($L$25/(E$28*(1/$A33))*($C33)&lt;$B33/3,$L$25/(E$28*(1/$A33))*($C33),"")</f>
        <v>3.5999999999999996</v>
      </c>
      <c r="F33" s="9">
        <f>IF($L$25/(F$28*(1/$A33))*($C33)&lt;$B33/3,$L$25/(F$28*(1/$A33))*($C33),"")</f>
        <v>1.7999999999999998</v>
      </c>
      <c r="G33" s="9">
        <f>IF($L$25/(G$28*(1/$A33))*($C33)&lt;$B33/3,$L$25/(G$28*(1/$A33))*($C33),"")</f>
        <v>0.8999999999999999</v>
      </c>
      <c r="H33" s="9">
        <f>IF($L$25/(H$28*(1/$A33))*($C33)&lt;$B33/3,$L$25/(H$28*(1/$A33))*($C33),"")</f>
        <v>0.36</v>
      </c>
      <c r="I33" s="9">
        <f>IF($L$25/(I$28*(1/$A33))*($C33)&lt;$B33/3,$L$25/(I$28*(1/$A33))*($C33),"")</f>
        <v>0.18</v>
      </c>
      <c r="J33" s="9">
        <f>IF($L$25/(J$28*(1/$A33))*($C33)&lt;$B33/3,$L$25/(J$28*(1/$A33))*($C33),"")</f>
        <v>0.09</v>
      </c>
      <c r="K33" s="9">
        <f>IF($L$25/(K$28*(1/$A33))*($C33)&lt;$B33/3,$L$25/(K$28*(1/$A33))*($C33),"")</f>
        <v>0.036</v>
      </c>
      <c r="L33" t="s">
        <v>1</v>
      </c>
    </row>
    <row r="34" spans="1:12" ht="12.75" customHeight="1">
      <c r="A34" s="10">
        <v>0.7</v>
      </c>
      <c r="B34" s="10">
        <f>36*A34</f>
        <v>25.2</v>
      </c>
      <c r="C34" s="10">
        <f>$J$25*(A34+1)</f>
        <v>34</v>
      </c>
      <c r="D34" s="9">
        <f>IF($L$25/(D$28*(1/$A34))*($C34)&lt;$B34/3,$L$25/(D$28*(1/$A34))*($C34),"")</f>
      </c>
      <c r="E34" s="9">
        <f>IF($L$25/(E$28*(1/$A34))*($C34)&lt;$B34/3,$L$25/(E$28*(1/$A34))*($C34),"")</f>
        <v>5.712</v>
      </c>
      <c r="F34" s="9">
        <f>IF($L$25/(F$28*(1/$A34))*($C34)&lt;$B34/3,$L$25/(F$28*(1/$A34))*($C34),"")</f>
        <v>2.856</v>
      </c>
      <c r="G34" s="9">
        <f>IF($L$25/(G$28*(1/$A34))*($C34)&lt;$B34/3,$L$25/(G$28*(1/$A34))*($C34),"")</f>
        <v>1.428</v>
      </c>
      <c r="H34" s="9">
        <f>IF($L$25/(H$28*(1/$A34))*($C34)&lt;$B34/3,$L$25/(H$28*(1/$A34))*($C34),"")</f>
        <v>0.5711999999999999</v>
      </c>
      <c r="I34" s="9">
        <f>IF($L$25/(I$28*(1/$A34))*($C34)&lt;$B34/3,$L$25/(I$28*(1/$A34))*($C34),"")</f>
        <v>0.28559999999999997</v>
      </c>
      <c r="J34" s="9">
        <f>IF($L$25/(J$28*(1/$A34))*($C34)&lt;$B34/3,$L$25/(J$28*(1/$A34))*($C34),"")</f>
        <v>0.14279999999999998</v>
      </c>
      <c r="K34" s="9">
        <f>IF($L$25/(K$28*(1/$A34))*($C34)&lt;$B34/3,$L$25/(K$28*(1/$A34))*($C34),"")</f>
        <v>0.05712</v>
      </c>
      <c r="L34" t="s">
        <v>1</v>
      </c>
    </row>
    <row r="35" spans="1:12" ht="12.75">
      <c r="A35" s="10">
        <v>1</v>
      </c>
      <c r="B35" s="10">
        <f>36*A35</f>
        <v>36</v>
      </c>
      <c r="C35" s="10">
        <f>$J$25*(A35+1)</f>
        <v>40</v>
      </c>
      <c r="D35" s="9">
        <f>IF($L$25/(D$28*(1/$A35))*($C35)&lt;$B35/3,$L$25/(D$28*(1/$A35))*($C35),"")</f>
      </c>
      <c r="E35" s="9">
        <f>IF($L$25/(E$28*(1/$A35))*($C35)&lt;$B35/3,$L$25/(E$28*(1/$A35))*($C35),"")</f>
        <v>9.6</v>
      </c>
      <c r="F35" s="9">
        <f>IF($L$25/(F$28*(1/$A35))*($C35)&lt;$B35/3,$L$25/(F$28*(1/$A35))*($C35),"")</f>
        <v>4.8</v>
      </c>
      <c r="G35" s="9">
        <f>IF($L$25/(G$28*(1/$A35))*($C35)&lt;$B35/3,$L$25/(G$28*(1/$A35))*($C35),"")</f>
        <v>2.4</v>
      </c>
      <c r="H35" s="9">
        <f>IF($L$25/(H$28*(1/$A35))*($C35)&lt;$B35/3,$L$25/(H$28*(1/$A35))*($C35),"")</f>
        <v>0.96</v>
      </c>
      <c r="I35" s="9">
        <f>IF($L$25/(I$28*(1/$A35))*($C35)&lt;$B35/3,$L$25/(I$28*(1/$A35))*($C35),"")</f>
        <v>0.48</v>
      </c>
      <c r="J35" s="9">
        <f>IF($L$25/(J$28*(1/$A35))*($C35)&lt;$B35/3,$L$25/(J$28*(1/$A35))*($C35),"")</f>
        <v>0.24</v>
      </c>
      <c r="K35" s="9">
        <f>IF($L$25/(K$28*(1/$A35))*($C35)&lt;$B35/3,$L$25/(K$28*(1/$A35))*($C35),"")</f>
        <v>0.09599999999999999</v>
      </c>
      <c r="L35" t="s">
        <v>1</v>
      </c>
    </row>
    <row r="36" spans="1:12" ht="12.75">
      <c r="A36" s="10">
        <v>1.25</v>
      </c>
      <c r="B36" s="10">
        <f>36*A36</f>
        <v>45</v>
      </c>
      <c r="C36" s="10">
        <f>$J$25*(A36+1)</f>
        <v>45</v>
      </c>
      <c r="D36" s="9">
        <f>IF($L$25/(D$28*(1/$A36))*($C36)&lt;$B36/3,$L$25/(D$28*(1/$A36))*($C36),"")</f>
      </c>
      <c r="E36" s="9">
        <f>IF($L$25/(E$28*(1/$A36))*($C36)&lt;$B36/3,$L$25/(E$28*(1/$A36))*($C36),"")</f>
        <v>13.5</v>
      </c>
      <c r="F36" s="9">
        <f>IF($L$25/(F$28*(1/$A36))*($C36)&lt;$B36/3,$L$25/(F$28*(1/$A36))*($C36),"")</f>
        <v>6.75</v>
      </c>
      <c r="G36" s="9">
        <f>IF($L$25/(G$28*(1/$A36))*($C36)&lt;$B36/3,$L$25/(G$28*(1/$A36))*($C36),"")</f>
        <v>3.375</v>
      </c>
      <c r="H36" s="9">
        <f>IF($L$25/(H$28*(1/$A36))*($C36)&lt;$B36/3,$L$25/(H$28*(1/$A36))*($C36),"")</f>
        <v>1.3499999999999999</v>
      </c>
      <c r="I36" s="9">
        <f>IF($L$25/(I$28*(1/$A36))*($C36)&lt;$B36/3,$L$25/(I$28*(1/$A36))*($C36),"")</f>
        <v>0.6749999999999999</v>
      </c>
      <c r="J36" s="9">
        <f>IF($L$25/(J$28*(1/$A36))*($C36)&lt;$B36/3,$L$25/(J$28*(1/$A36))*($C36),"")</f>
        <v>0.33749999999999997</v>
      </c>
      <c r="K36" s="9">
        <f>IF($L$25/(K$28*(1/$A36))*($C36)&lt;$B36/3,$L$25/(K$28*(1/$A36))*($C36),"")</f>
        <v>0.135</v>
      </c>
      <c r="L36" t="s">
        <v>1</v>
      </c>
    </row>
    <row r="37" spans="1:12" ht="12.75">
      <c r="A37" s="10">
        <v>1.5</v>
      </c>
      <c r="B37" s="10">
        <f>36*A37</f>
        <v>54</v>
      </c>
      <c r="C37" s="10">
        <f>$J$25*(A37+1)</f>
        <v>50</v>
      </c>
      <c r="D37" s="9">
        <f>IF($L$25/(D$28*(1/$A37))*($C37)&lt;$B37/3,$L$25/(D$28*(1/$A37))*($C37),"")</f>
      </c>
      <c r="E37" s="9">
        <f>IF($L$25/(E$28*(1/$A37))*($C37)&lt;$B37/3,$L$25/(E$28*(1/$A37))*($C37),"")</f>
      </c>
      <c r="F37" s="9">
        <f>IF($L$25/(F$28*(1/$A37))*($C37)&lt;$B37/3,$L$25/(F$28*(1/$A37))*($C37),"")</f>
        <v>9.000000000000002</v>
      </c>
      <c r="G37" s="9">
        <f>IF($L$25/(G$28*(1/$A37))*($C37)&lt;$B37/3,$L$25/(G$28*(1/$A37))*($C37),"")</f>
        <v>4.500000000000001</v>
      </c>
      <c r="H37" s="9">
        <f>IF($L$25/(H$28*(1/$A37))*($C37)&lt;$B37/3,$L$25/(H$28*(1/$A37))*($C37),"")</f>
        <v>1.8000000000000003</v>
      </c>
      <c r="I37" s="9">
        <f>IF($L$25/(I$28*(1/$A37))*($C37)&lt;$B37/3,$L$25/(I$28*(1/$A37))*($C37),"")</f>
        <v>0.9000000000000001</v>
      </c>
      <c r="J37" s="9">
        <f>IF($L$25/(J$28*(1/$A37))*($C37)&lt;$B37/3,$L$25/(J$28*(1/$A37))*($C37),"")</f>
        <v>0.45000000000000007</v>
      </c>
      <c r="K37" s="9">
        <f>IF($L$25/(K$28*(1/$A37))*($C37)&lt;$B37/3,$L$25/(K$28*(1/$A37))*($C37),"")</f>
        <v>0.18</v>
      </c>
      <c r="L37" t="s">
        <v>1</v>
      </c>
    </row>
    <row r="38" spans="1:12" ht="12.75">
      <c r="A38" s="10">
        <v>1.8</v>
      </c>
      <c r="B38" s="10">
        <f>36*A38</f>
        <v>64.8</v>
      </c>
      <c r="C38" s="10">
        <f>$J$25*(A38+1)</f>
        <v>56</v>
      </c>
      <c r="D38" s="9">
        <f>IF($L$25/(D$28*(1/$A38))*($C38)&lt;$B38/3,$L$25/(D$28*(1/$A38))*($C38),"")</f>
      </c>
      <c r="E38" s="9">
        <f>IF($L$25/(E$28*(1/$A38))*($C38)&lt;$B38/3,$L$25/(E$28*(1/$A38))*($C38),"")</f>
      </c>
      <c r="F38" s="9">
        <f>IF($L$25/(F$28*(1/$A38))*($C38)&lt;$B38/3,$L$25/(F$28*(1/$A38))*($C38),"")</f>
        <v>12.096</v>
      </c>
      <c r="G38" s="9">
        <f>IF($L$25/(G$28*(1/$A38))*($C38)&lt;$B38/3,$L$25/(G$28*(1/$A38))*($C38),"")</f>
        <v>6.048</v>
      </c>
      <c r="H38" s="9">
        <f>IF($L$25/(H$28*(1/$A38))*($C38)&lt;$B38/3,$L$25/(H$28*(1/$A38))*($C38),"")</f>
        <v>2.4191999999999996</v>
      </c>
      <c r="I38" s="9">
        <f>IF($L$25/(I$28*(1/$A38))*($C38)&lt;$B38/3,$L$25/(I$28*(1/$A38))*($C38),"")</f>
        <v>1.2095999999999998</v>
      </c>
      <c r="J38" s="9">
        <f>IF($L$25/(J$28*(1/$A38))*($C38)&lt;$B38/3,$L$25/(J$28*(1/$A38))*($C38),"")</f>
        <v>0.6047999999999999</v>
      </c>
      <c r="K38" s="9">
        <f>IF($L$25/(K$28*(1/$A38))*($C38)&lt;$B38/3,$L$25/(K$28*(1/$A38))*($C38),"")</f>
        <v>0.24192</v>
      </c>
      <c r="L38" t="s">
        <v>1</v>
      </c>
    </row>
    <row r="39" spans="1:12" ht="12.75">
      <c r="A39" s="10">
        <v>2</v>
      </c>
      <c r="B39" s="10">
        <f>36*A39</f>
        <v>72</v>
      </c>
      <c r="C39" s="10">
        <f>$J$25*(A39+1)</f>
        <v>60</v>
      </c>
      <c r="D39" s="9">
        <f>IF($L$25/(D$28*(1/$A39))*($C39)&lt;$B39/3,$L$25/(D$28*(1/$A39))*($C39),"")</f>
      </c>
      <c r="E39" s="9">
        <f>IF($L$25/(E$28*(1/$A39))*($C39)&lt;$B39/3,$L$25/(E$28*(1/$A39))*($C39),"")</f>
      </c>
      <c r="F39" s="9">
        <f>IF($L$25/(F$28*(1/$A39))*($C39)&lt;$B39/3,$L$25/(F$28*(1/$A39))*($C39),"")</f>
        <v>14.399999999999999</v>
      </c>
      <c r="G39" s="9">
        <f>IF($L$25/(G$28*(1/$A39))*($C39)&lt;$B39/3,$L$25/(G$28*(1/$A39))*($C39),"")</f>
        <v>7.199999999999999</v>
      </c>
      <c r="H39" s="9">
        <f>IF($L$25/(H$28*(1/$A39))*($C39)&lt;$B39/3,$L$25/(H$28*(1/$A39))*($C39),"")</f>
        <v>2.88</v>
      </c>
      <c r="I39" s="9">
        <f>IF($L$25/(I$28*(1/$A39))*($C39)&lt;$B39/3,$L$25/(I$28*(1/$A39))*($C39),"")</f>
        <v>1.44</v>
      </c>
      <c r="J39" s="9">
        <f>IF($L$25/(J$28*(1/$A39))*($C39)&lt;$B39/3,$L$25/(J$28*(1/$A39))*($C39),"")</f>
        <v>0.72</v>
      </c>
      <c r="K39" s="9">
        <f>IF($L$25/(K$28*(1/$A39))*($C39)&lt;$B39/3,$L$25/(K$28*(1/$A39))*($C39),"")</f>
        <v>0.288</v>
      </c>
      <c r="L39" t="s">
        <v>1</v>
      </c>
    </row>
    <row r="40" spans="1:12" ht="12.75" customHeight="1">
      <c r="A40" s="10">
        <v>2.5</v>
      </c>
      <c r="B40" s="10">
        <f>36*A40</f>
        <v>90</v>
      </c>
      <c r="C40" s="10">
        <f>$J$25*(A40+1)</f>
        <v>70</v>
      </c>
      <c r="D40" s="9">
        <f>IF($L$25/(D$28*(1/$A40))*($C40)&lt;$B40/3,$L$25/(D$28*(1/$A40))*($C40),"")</f>
      </c>
      <c r="E40" s="9">
        <f>IF($L$25/(E$28*(1/$A40))*($C40)&lt;$B40/3,$L$25/(E$28*(1/$A40))*($C40),"")</f>
      </c>
      <c r="F40" s="9">
        <f>IF($L$25/(F$28*(1/$A40))*($C40)&lt;$B40/3,$L$25/(F$28*(1/$A40))*($C40),"")</f>
        <v>21</v>
      </c>
      <c r="G40" s="9">
        <f>IF($L$25/(G$28*(1/$A40))*($C40)&lt;$B40/3,$L$25/(G$28*(1/$A40))*($C40),"")</f>
        <v>10.5</v>
      </c>
      <c r="H40" s="9">
        <f>IF($L$25/(H$28*(1/$A40))*($C40)&lt;$B40/3,$L$25/(H$28*(1/$A40))*($C40),"")</f>
        <v>4.2</v>
      </c>
      <c r="I40" s="9">
        <f>IF($L$25/(I$28*(1/$A40))*($C40)&lt;$B40/3,$L$25/(I$28*(1/$A40))*($C40),"")</f>
        <v>2.1</v>
      </c>
      <c r="J40" s="9">
        <f>IF($L$25/(J$28*(1/$A40))*($C40)&lt;$B40/3,$L$25/(J$28*(1/$A40))*($C40),"")</f>
        <v>1.05</v>
      </c>
      <c r="K40" s="9">
        <f>IF($L$25/(K$28*(1/$A40))*($C40)&lt;$B40/3,$L$25/(K$28*(1/$A40))*($C40),"")</f>
        <v>0.42</v>
      </c>
      <c r="L40" t="s">
        <v>1</v>
      </c>
    </row>
    <row r="41" spans="1:12" ht="12.75">
      <c r="A41" s="10">
        <v>3</v>
      </c>
      <c r="B41" s="10">
        <f>36*A41</f>
        <v>108</v>
      </c>
      <c r="C41" s="10">
        <f>$J$25*(A41+1)</f>
        <v>80</v>
      </c>
      <c r="D41" s="9">
        <f>IF($L$25/(D$28*(1/$A41))*($C41)&lt;$B41/3,$L$25/(D$28*(1/$A41))*($C41),"")</f>
      </c>
      <c r="E41" s="9">
        <f>IF($L$25/(E$28*(1/$A41))*($C41)&lt;$B41/3,$L$25/(E$28*(1/$A41))*($C41),"")</f>
      </c>
      <c r="F41" s="9">
        <f>IF($L$25/(F$28*(1/$A41))*($C41)&lt;$B41/3,$L$25/(F$28*(1/$A41))*($C41),"")</f>
        <v>28.800000000000004</v>
      </c>
      <c r="G41" s="9">
        <f>IF($L$25/(G$28*(1/$A41))*($C41)&lt;$B41/3,$L$25/(G$28*(1/$A41))*($C41),"")</f>
        <v>14.400000000000002</v>
      </c>
      <c r="H41" s="9">
        <f>IF($L$25/(H$28*(1/$A41))*($C41)&lt;$B41/3,$L$25/(H$28*(1/$A41))*($C41),"")</f>
        <v>5.760000000000001</v>
      </c>
      <c r="I41" s="9">
        <f>IF($L$25/(I$28*(1/$A41))*($C41)&lt;$B41/3,$L$25/(I$28*(1/$A41))*($C41),"")</f>
        <v>2.8800000000000003</v>
      </c>
      <c r="J41" s="9">
        <f>IF($L$25/(J$28*(1/$A41))*($C41)&lt;$B41/3,$L$25/(J$28*(1/$A41))*($C41),"")</f>
        <v>1.4400000000000002</v>
      </c>
      <c r="K41" s="9">
        <f>IF($L$25/(K$28*(1/$A41))*($C41)&lt;$B41/3,$L$25/(K$28*(1/$A41))*($C41),"")</f>
        <v>0.576</v>
      </c>
      <c r="L41" t="s">
        <v>1</v>
      </c>
    </row>
    <row r="42" spans="1:12" ht="12.75">
      <c r="A42" s="10">
        <v>4</v>
      </c>
      <c r="B42" s="10">
        <f>36*A42</f>
        <v>144</v>
      </c>
      <c r="C42" s="10">
        <f>$J$25*(A42+1)</f>
        <v>100</v>
      </c>
      <c r="D42" s="9">
        <f>IF($L$25/(D$28*(1/$A42))*($C42)&lt;$B42/3,$L$25/(D$28*(1/$A42))*($C42),"")</f>
      </c>
      <c r="E42" s="9">
        <f>IF($L$25/(E$28*(1/$A42))*($C42)&lt;$B42/3,$L$25/(E$28*(1/$A42))*($C42),"")</f>
      </c>
      <c r="F42" s="9">
        <f>IF($L$25/(F$28*(1/$A42))*($C42)&lt;$B42/3,$L$25/(F$28*(1/$A42))*($C42),"")</f>
      </c>
      <c r="G42" s="9">
        <f>IF($L$25/(G$28*(1/$A42))*($C42)&lt;$B42/3,$L$25/(G$28*(1/$A42))*($C42),"")</f>
        <v>24</v>
      </c>
      <c r="H42" s="9">
        <f>IF($L$25/(H$28*(1/$A42))*($C42)&lt;$B42/3,$L$25/(H$28*(1/$A42))*($C42),"")</f>
        <v>9.6</v>
      </c>
      <c r="I42" s="9">
        <f>IF($L$25/(I$28*(1/$A42))*($C42)&lt;$B42/3,$L$25/(I$28*(1/$A42))*($C42),"")</f>
        <v>4.8</v>
      </c>
      <c r="J42" s="9">
        <f>IF($L$25/(J$28*(1/$A42))*($C42)&lt;$B42/3,$L$25/(J$28*(1/$A42))*($C42),"")</f>
        <v>2.4</v>
      </c>
      <c r="K42" s="9">
        <f>IF($L$25/(K$28*(1/$A42))*($C42)&lt;$B42/3,$L$25/(K$28*(1/$A42))*($C42),"")</f>
        <v>0.96</v>
      </c>
      <c r="L42" t="s">
        <v>1</v>
      </c>
    </row>
    <row r="43" spans="1:12" ht="12.75">
      <c r="A43" s="10">
        <v>5</v>
      </c>
      <c r="B43" s="10">
        <f>36*A43</f>
        <v>180</v>
      </c>
      <c r="C43" s="10">
        <f>$J$25*(A43+1)</f>
        <v>120</v>
      </c>
      <c r="D43" s="9">
        <f>IF($L$25/(D$28*(1/$A43))*($C43)&lt;$B43/3,$L$25/(D$28*(1/$A43))*($C43),"")</f>
      </c>
      <c r="E43" s="9">
        <f>IF($L$25/(E$28*(1/$A43))*($C43)&lt;$B43/3,$L$25/(E$28*(1/$A43))*($C43),"")</f>
      </c>
      <c r="F43" s="9">
        <f>IF($L$25/(F$28*(1/$A43))*($C43)&lt;$B43/3,$L$25/(F$28*(1/$A43))*($C43),"")</f>
      </c>
      <c r="G43" s="9">
        <f>IF($L$25/(G$28*(1/$A43))*($C43)&lt;$B43/3,$L$25/(G$28*(1/$A43))*($C43),"")</f>
        <v>36</v>
      </c>
      <c r="H43" s="9">
        <f>IF($L$25/(H$28*(1/$A43))*($C43)&lt;$B43/3,$L$25/(H$28*(1/$A43))*($C43),"")</f>
        <v>14.399999999999999</v>
      </c>
      <c r="I43" s="9">
        <f>IF($L$25/(I$28*(1/$A43))*($C43)&lt;$B43/3,$L$25/(I$28*(1/$A43))*($C43),"")</f>
        <v>7.199999999999999</v>
      </c>
      <c r="J43" s="9">
        <f>IF($L$25/(J$28*(1/$A43))*($C43)&lt;$B43/3,$L$25/(J$28*(1/$A43))*($C43),"")</f>
        <v>3.5999999999999996</v>
      </c>
      <c r="K43" s="9">
        <f>IF($L$25/(K$28*(1/$A43))*($C43)&lt;$B43/3,$L$25/(K$28*(1/$A43))*($C43),"")</f>
        <v>1.44</v>
      </c>
      <c r="L43" t="s">
        <v>1</v>
      </c>
    </row>
    <row r="44" spans="1:12" ht="12.75">
      <c r="A44" s="10">
        <v>7</v>
      </c>
      <c r="B44" s="10">
        <f>36*A44</f>
        <v>252</v>
      </c>
      <c r="C44" s="10">
        <f>$J$25*(A44+1)</f>
        <v>160</v>
      </c>
      <c r="D44" s="9">
        <f>IF($L$25/(D$28*(1/$A44))*($C44)&lt;$B44/3,$L$25/(D$28*(1/$A44))*($C44),"")</f>
      </c>
      <c r="E44" s="9">
        <f>IF($L$25/(E$28*(1/$A44))*($C44)&lt;$B44/3,$L$25/(E$28*(1/$A44))*($C44),"")</f>
      </c>
      <c r="F44" s="9">
        <f>IF($L$25/(F$28*(1/$A44))*($C44)&lt;$B44/3,$L$25/(F$28*(1/$A44))*($C44),"")</f>
      </c>
      <c r="G44" s="9">
        <f>IF($L$25/(G$28*(1/$A44))*($C44)&lt;$B44/3,$L$25/(G$28*(1/$A44))*($C44),"")</f>
        <v>67.2</v>
      </c>
      <c r="H44" s="9">
        <f>IF($L$25/(H$28*(1/$A44))*($C44)&lt;$B44/3,$L$25/(H$28*(1/$A44))*($C44),"")</f>
        <v>26.880000000000003</v>
      </c>
      <c r="I44" s="9">
        <f>IF($L$25/(I$28*(1/$A44))*($C44)&lt;$B44/3,$L$25/(I$28*(1/$A44))*($C44),"")</f>
        <v>13.440000000000001</v>
      </c>
      <c r="J44" s="9">
        <f>IF($L$25/(J$28*(1/$A44))*($C44)&lt;$B44/3,$L$25/(J$28*(1/$A44))*($C44),"")</f>
        <v>6.720000000000001</v>
      </c>
      <c r="K44" s="9">
        <f>IF($L$25/(K$28*(1/$A44))*($C44)&lt;$B44/3,$L$25/(K$28*(1/$A44))*($C44),"")</f>
        <v>2.6879999999999997</v>
      </c>
      <c r="L44" t="s">
        <v>1</v>
      </c>
    </row>
    <row r="45" spans="1:12" ht="12.75">
      <c r="A45" s="10">
        <v>10</v>
      </c>
      <c r="B45" s="10">
        <f>36*A45</f>
        <v>360</v>
      </c>
      <c r="C45" s="10">
        <f>$J$25*(A45+1)</f>
        <v>220</v>
      </c>
      <c r="D45" s="9">
        <f>IF($L$25/(D$28*(1/$A45))*($C45)&lt;$B45/3,$L$25/(D$28*(1/$A45))*($C45),"")</f>
      </c>
      <c r="E45" s="9">
        <f>IF($L$25/(E$28*(1/$A45))*($C45)&lt;$B45/3,$L$25/(E$28*(1/$A45))*($C45),"")</f>
      </c>
      <c r="F45" s="9">
        <f>IF($L$25/(F$28*(1/$A45))*($C45)&lt;$B45/3,$L$25/(F$28*(1/$A45))*($C45),"")</f>
      </c>
      <c r="G45" s="9">
        <f>IF($L$25/(G$28*(1/$A45))*($C45)&lt;$B45/3,$L$25/(G$28*(1/$A45))*($C45),"")</f>
      </c>
      <c r="H45" s="9">
        <f>IF($L$25/(H$28*(1/$A45))*($C45)&lt;$B45/3,$L$25/(H$28*(1/$A45))*($C45),"")</f>
        <v>52.8</v>
      </c>
      <c r="I45" s="9">
        <f>IF($L$25/(I$28*(1/$A45))*($C45)&lt;$B45/3,$L$25/(I$28*(1/$A45))*($C45),"")</f>
        <v>26.4</v>
      </c>
      <c r="J45" s="9">
        <f>IF($L$25/(J$28*(1/$A45))*($C45)&lt;$B45/3,$L$25/(J$28*(1/$A45))*($C45),"")</f>
        <v>13.2</v>
      </c>
      <c r="K45" s="9">
        <f>IF($L$25/(K$28*(1/$A45))*($C45)&lt;$B45/3,$L$25/(K$28*(1/$A45))*($C45),"")</f>
        <v>5.28</v>
      </c>
      <c r="L45" t="s">
        <v>1</v>
      </c>
    </row>
    <row r="46" spans="1:11" ht="12.75">
      <c r="A46" s="10"/>
      <c r="B46" s="10"/>
      <c r="C46" s="10"/>
      <c r="D46" s="9"/>
      <c r="E46" s="9"/>
      <c r="F46" s="9"/>
      <c r="G46" s="9"/>
      <c r="H46" s="9"/>
      <c r="I46" s="9"/>
      <c r="J46" s="9"/>
      <c r="K46" s="9"/>
    </row>
    <row r="47" spans="1:11" ht="12.75">
      <c r="A47" s="10"/>
      <c r="B47" s="10"/>
      <c r="C47" s="10"/>
      <c r="D47" s="9"/>
      <c r="E47" s="9"/>
      <c r="F47" s="9"/>
      <c r="G47" s="9"/>
      <c r="H47" s="9"/>
      <c r="I47" s="9"/>
      <c r="J47" s="9"/>
      <c r="K47" s="9"/>
    </row>
    <row r="48" spans="1:11" ht="12.75">
      <c r="A48" s="10"/>
      <c r="B48" s="10"/>
      <c r="C48" s="10"/>
      <c r="D48" s="9"/>
      <c r="E48" s="9"/>
      <c r="F48" s="9"/>
      <c r="G48" s="9"/>
      <c r="H48" s="9"/>
      <c r="I48" s="9"/>
      <c r="J48" s="9"/>
      <c r="K48" s="9"/>
    </row>
    <row r="49" spans="1:11" ht="12.75">
      <c r="A49" s="10"/>
      <c r="B49" s="10"/>
      <c r="C49" s="10"/>
      <c r="D49" s="9"/>
      <c r="E49" s="9"/>
      <c r="F49" s="9"/>
      <c r="G49" s="9"/>
      <c r="H49" s="9"/>
      <c r="I49" s="9"/>
      <c r="J49" s="9"/>
      <c r="K49" s="9"/>
    </row>
  </sheetData>
  <printOptions/>
  <pageMargins left="0.984251968503937" right="0.4724409448818898" top="1.062992125984252" bottom="0.1968503937007874" header="1.023622047244094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M13" sqref="M13"/>
    </sheetView>
  </sheetViews>
  <sheetFormatPr defaultColWidth="11.421875" defaultRowHeight="12.75"/>
  <cols>
    <col min="1" max="1" width="10.8515625" style="0" customWidth="1"/>
    <col min="2" max="12" width="7.140625" style="0" customWidth="1"/>
  </cols>
  <sheetData>
    <row r="1" spans="10:11" ht="12.75">
      <c r="J1" s="4"/>
      <c r="K1" s="4"/>
    </row>
    <row r="2" spans="1:8" ht="13.5">
      <c r="A2" s="2" t="s">
        <v>9</v>
      </c>
      <c r="B2" s="2"/>
      <c r="H2" s="5" t="s">
        <v>11</v>
      </c>
    </row>
    <row r="3" ht="7.5" customHeight="1"/>
    <row r="4" spans="1:2" ht="12.75">
      <c r="A4" s="10" t="s">
        <v>12</v>
      </c>
      <c r="B4" t="s">
        <v>10</v>
      </c>
    </row>
    <row r="5" spans="1:9" ht="12.75">
      <c r="A5" s="10" t="s">
        <v>13</v>
      </c>
      <c r="B5" s="10">
        <v>20</v>
      </c>
      <c r="C5" s="10">
        <v>35</v>
      </c>
      <c r="D5" s="10">
        <v>50</v>
      </c>
      <c r="E5" s="10">
        <v>80</v>
      </c>
      <c r="F5" s="10">
        <v>105</v>
      </c>
      <c r="G5" s="10">
        <v>150</v>
      </c>
      <c r="H5" s="10">
        <v>200</v>
      </c>
      <c r="I5" s="10">
        <v>300</v>
      </c>
    </row>
    <row r="6" spans="1:9" ht="4.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10" ht="12.75">
      <c r="A7" s="10">
        <v>1</v>
      </c>
      <c r="B7" s="13">
        <f>IF($I$19/B$5*$A7&gt;0.1,$I$19/B$5*$A7,$I$19/B$5*$A7*1000)</f>
        <v>60</v>
      </c>
      <c r="C7" s="13">
        <f>IF($I$19/C$5*$A7&gt;0.1,$I$19/C$5*$A7,$I$19/C$5*$A7*1000)</f>
        <v>34.285714285714285</v>
      </c>
      <c r="D7" s="13">
        <f>IF($I$19/D$5*$A7&gt;0.1,$I$19/D$5*$A7,$I$19/D$5*$A7*1000)</f>
        <v>24</v>
      </c>
      <c r="E7" s="13">
        <f>IF($I$19/E$5*$A7&gt;0.1,$I$19/E$5*$A7,$I$19/E$5*$A7*1000)</f>
        <v>15</v>
      </c>
      <c r="F7" s="13">
        <f>IF($I$19/F$5*$A7&gt;0.1,$I$19/F$5*$A7,$I$19/F$5*$A7*1000)</f>
        <v>11.428571428571429</v>
      </c>
      <c r="G7" s="13">
        <f>IF($I$19/G$5*$A7&gt;0.1,$I$19/G$5*$A7,$I$19/G$5*$A7*1000)</f>
        <v>8</v>
      </c>
      <c r="H7" s="13">
        <f>IF($I$19/H$5*$A7&gt;0.1,$I$19/H$5*$A7,$I$19/H$5*$A7*1000)</f>
        <v>6</v>
      </c>
      <c r="I7" s="13">
        <f>IF($I$19/I$5*$A7&gt;0.1,$I$19/I$5*$A7,$I$19/I$5*$A7*1000)</f>
        <v>4</v>
      </c>
      <c r="J7" s="6" t="s">
        <v>1</v>
      </c>
    </row>
    <row r="8" spans="1:10" ht="12.75">
      <c r="A8" s="10">
        <v>1.5</v>
      </c>
      <c r="B8" s="17">
        <f>IF($I$19/B$5*$A8&gt;0.1,$I$19/B$5*$A8,$I$19/B$5*$A8*1000)</f>
        <v>90</v>
      </c>
      <c r="C8" s="13">
        <f>IF($I$19/C$5*$A8&gt;0.1,$I$19/C$5*$A8,$I$19/C$5*$A8*1000)</f>
        <v>51.42857142857144</v>
      </c>
      <c r="D8" s="13">
        <f>IF($I$19/D$5*$A8&gt;0.1,$I$19/D$5*$A8,$I$19/D$5*$A8*1000)</f>
        <v>36.00000000000001</v>
      </c>
      <c r="E8" s="13">
        <f>IF($I$19/E$5*$A8&gt;0.1,$I$19/E$5*$A8,$I$19/E$5*$A8*1000)</f>
        <v>22.5</v>
      </c>
      <c r="F8" s="13">
        <f>IF($I$19/F$5*$A8&gt;0.1,$I$19/F$5*$A8,$I$19/F$5*$A8*1000)</f>
        <v>17.142857142857142</v>
      </c>
      <c r="G8" s="13">
        <f>IF($I$19/G$5*$A8&gt;0.1,$I$19/G$5*$A8,$I$19/G$5*$A8*1000)</f>
        <v>12</v>
      </c>
      <c r="H8" s="13">
        <f>IF($I$19/H$5*$A8&gt;0.1,$I$19/H$5*$A8,$I$19/H$5*$A8*1000)</f>
        <v>9.000000000000002</v>
      </c>
      <c r="I8" s="13">
        <f>IF($I$19/I$5*$A8&gt;0.1,$I$19/I$5*$A8,$I$19/I$5*$A8*1000)</f>
        <v>6</v>
      </c>
      <c r="J8" s="6" t="s">
        <v>1</v>
      </c>
    </row>
    <row r="9" spans="1:10" ht="12.75">
      <c r="A9" s="10">
        <v>2</v>
      </c>
      <c r="B9" s="11">
        <f>IF($I$19/B$5*$A9&gt;0.1,$I$19/B$5*$A9,$I$19/B$5*$A9*1000)</f>
        <v>0.12</v>
      </c>
      <c r="C9" s="18">
        <f>IF($I$19/C$5*$A9&gt;0.1,$I$19/C$5*$A9,$I$19/C$5*$A9*1000)</f>
        <v>68.57142857142857</v>
      </c>
      <c r="D9" s="13">
        <f>IF($I$19/D$5*$A9&gt;0.1,$I$19/D$5*$A9,$I$19/D$5*$A9*1000)</f>
        <v>48</v>
      </c>
      <c r="E9" s="13">
        <f>IF($I$19/E$5*$A9&gt;0.1,$I$19/E$5*$A9,$I$19/E$5*$A9*1000)</f>
        <v>30</v>
      </c>
      <c r="F9" s="13">
        <f>IF($I$19/F$5*$A9&gt;0.1,$I$19/F$5*$A9,$I$19/F$5*$A9*1000)</f>
        <v>22.857142857142858</v>
      </c>
      <c r="G9" s="13">
        <f>IF($I$19/G$5*$A9&gt;0.1,$I$19/G$5*$A9,$I$19/G$5*$A9*1000)</f>
        <v>16</v>
      </c>
      <c r="H9" s="13">
        <f>IF($I$19/H$5*$A9&gt;0.1,$I$19/H$5*$A9,$I$19/H$5*$A9*1000)</f>
        <v>12</v>
      </c>
      <c r="I9" s="13">
        <f>IF($I$19/I$5*$A9&gt;0.1,$I$19/I$5*$A9,$I$19/I$5*$A9*1000)</f>
        <v>8</v>
      </c>
      <c r="J9" s="6" t="s">
        <v>1</v>
      </c>
    </row>
    <row r="10" spans="1:10" ht="12.75">
      <c r="A10" s="10">
        <v>3</v>
      </c>
      <c r="B10" s="11">
        <f>IF($I$19/B$5*$A10&gt;0.1,$I$19/B$5*$A10,$I$19/B$5*$A10*1000)</f>
        <v>0.18</v>
      </c>
      <c r="C10" s="11">
        <f>IF($I$19/C$5*$A10&gt;0.1,$I$19/C$5*$A10,$I$19/C$5*$A10*1000)</f>
        <v>0.10285714285714287</v>
      </c>
      <c r="D10" s="18">
        <f>IF($I$19/D$5*$A10&gt;0.1,$I$19/D$5*$A10,$I$19/D$5*$A10*1000)</f>
        <v>72.00000000000001</v>
      </c>
      <c r="E10" s="13">
        <f>IF($I$19/E$5*$A10&gt;0.1,$I$19/E$5*$A10,$I$19/E$5*$A10*1000)</f>
        <v>45</v>
      </c>
      <c r="F10" s="13">
        <f>IF($I$19/F$5*$A10&gt;0.1,$I$19/F$5*$A10,$I$19/F$5*$A10*1000)</f>
        <v>34.285714285714285</v>
      </c>
      <c r="G10" s="13">
        <f>IF($I$19/G$5*$A10&gt;0.1,$I$19/G$5*$A10,$I$19/G$5*$A10*1000)</f>
        <v>24</v>
      </c>
      <c r="H10" s="13">
        <f>IF($I$19/H$5*$A10&gt;0.1,$I$19/H$5*$A10,$I$19/H$5*$A10*1000)</f>
        <v>18.000000000000004</v>
      </c>
      <c r="I10" s="13">
        <f>IF($I$19/I$5*$A10&gt;0.1,$I$19/I$5*$A10,$I$19/I$5*$A10*1000)</f>
        <v>12</v>
      </c>
      <c r="J10" s="6" t="s">
        <v>1</v>
      </c>
    </row>
    <row r="11" spans="1:10" ht="12.75">
      <c r="A11" s="10">
        <v>5</v>
      </c>
      <c r="B11" s="11">
        <f>IF($I$19/B$5*$A11&gt;0.1,$I$19/B$5*$A11,$I$19/B$5*$A11*1000)</f>
        <v>0.3</v>
      </c>
      <c r="C11" s="11">
        <f>IF($I$19/C$5*$A11&gt;0.1,$I$19/C$5*$A11,$I$19/C$5*$A11*1000)</f>
        <v>0.17142857142857143</v>
      </c>
      <c r="D11" s="11">
        <f>IF($I$19/D$5*$A11&gt;0.1,$I$19/D$5*$A11,$I$19/D$5*$A11*1000)</f>
        <v>0.12</v>
      </c>
      <c r="E11" s="18">
        <f>IF($I$19/E$5*$A11&gt;0.1,$I$19/E$5*$A11,$I$19/E$5*$A11*1000)</f>
        <v>75</v>
      </c>
      <c r="F11" s="17">
        <f>IF($I$19/F$5*$A11&gt;0.1,$I$19/F$5*$A11,$I$19/F$5*$A11*1000)</f>
        <v>57.14285714285714</v>
      </c>
      <c r="G11" s="13">
        <f>IF($I$19/G$5*$A11&gt;0.1,$I$19/G$5*$A11,$I$19/G$5*$A11*1000)</f>
        <v>40</v>
      </c>
      <c r="H11" s="13">
        <f>IF($I$19/H$5*$A11&gt;0.1,$I$19/H$5*$A11,$I$19/H$5*$A11*1000)</f>
        <v>30</v>
      </c>
      <c r="I11" s="13">
        <f>IF($I$19/I$5*$A11&gt;0.1,$I$19/I$5*$A11,$I$19/I$5*$A11*1000)</f>
        <v>20</v>
      </c>
      <c r="J11" s="6" t="s">
        <v>1</v>
      </c>
    </row>
    <row r="12" spans="1:10" ht="12.75">
      <c r="A12" s="10">
        <v>10</v>
      </c>
      <c r="B12" s="11">
        <f>IF($I$19/B$5*$A12&gt;0.1,$I$19/B$5*$A12,$I$19/B$5*$A12*1000)</f>
        <v>0.6</v>
      </c>
      <c r="C12" s="11">
        <f>IF($I$19/C$5*$A12&gt;0.1,$I$19/C$5*$A12,$I$19/C$5*$A12*1000)</f>
        <v>0.34285714285714286</v>
      </c>
      <c r="D12" s="11">
        <f>IF($I$19/D$5*$A12&gt;0.1,$I$19/D$5*$A12,$I$19/D$5*$A12*1000)</f>
        <v>0.24</v>
      </c>
      <c r="E12" s="11">
        <f>IF($I$19/E$5*$A12&gt;0.1,$I$19/E$5*$A12,$I$19/E$5*$A12*1000)</f>
        <v>0.15</v>
      </c>
      <c r="F12" s="11">
        <f>IF($I$19/F$5*$A12&gt;0.1,$I$19/F$5*$A12,$I$19/F$5*$A12*1000)</f>
        <v>0.11428571428571428</v>
      </c>
      <c r="G12" s="18">
        <f>IF($I$19/G$5*$A12&gt;0.1,$I$19/G$5*$A12,$I$19/G$5*$A12*1000)</f>
        <v>80</v>
      </c>
      <c r="H12" s="17">
        <f>IF($I$19/H$5*$A12&gt;0.1,$I$19/H$5*$A12,$I$19/H$5*$A12*1000)</f>
        <v>60</v>
      </c>
      <c r="I12" s="13">
        <f>IF($I$19/I$5*$A12&gt;0.1,$I$19/I$5*$A12,$I$19/I$5*$A12*1000)</f>
        <v>40</v>
      </c>
      <c r="J12" s="6" t="s">
        <v>1</v>
      </c>
    </row>
    <row r="13" spans="1:10" ht="12.75">
      <c r="A13" s="10">
        <v>20</v>
      </c>
      <c r="B13" s="14">
        <f>IF($I$19/B$5*$A13&gt;0.1,$I$19/B$5*$A13,$I$19/B$5*$A13*1000)</f>
        <v>1.2</v>
      </c>
      <c r="C13" s="11">
        <f>IF($I$19/C$5*$A13&gt;0.1,$I$19/C$5*$A13,$I$19/C$5*$A13*1000)</f>
        <v>0.6857142857142857</v>
      </c>
      <c r="D13" s="11">
        <f>IF($I$19/D$5*$A13&gt;0.1,$I$19/D$5*$A13,$I$19/D$5*$A13*1000)</f>
        <v>0.48</v>
      </c>
      <c r="E13" s="11">
        <f>IF($I$19/E$5*$A13&gt;0.1,$I$19/E$5*$A13,$I$19/E$5*$A13*1000)</f>
        <v>0.3</v>
      </c>
      <c r="F13" s="11">
        <f>IF($I$19/F$5*$A13&gt;0.1,$I$19/F$5*$A13,$I$19/F$5*$A13*1000)</f>
        <v>0.22857142857142856</v>
      </c>
      <c r="G13" s="11">
        <f>IF($I$19/G$5*$A13&gt;0.1,$I$19/G$5*$A13,$I$19/G$5*$A13*1000)</f>
        <v>0.16</v>
      </c>
      <c r="H13" s="11">
        <f>IF($I$19/H$5*$A13&gt;0.1,$I$19/H$5*$A13,$I$19/H$5*$A13*1000)</f>
        <v>0.12</v>
      </c>
      <c r="I13" s="18">
        <f>IF($I$19/I$5*$A13&gt;0.1,$I$19/I$5*$A13,$I$19/I$5*$A13*1000)</f>
        <v>80</v>
      </c>
      <c r="J13" s="6" t="s">
        <v>1</v>
      </c>
    </row>
    <row r="14" spans="1:10" ht="12.75">
      <c r="A14" s="10">
        <v>50</v>
      </c>
      <c r="B14" s="14">
        <f>IF($I$19/B$5*$A14&gt;0.1,$I$19/B$5*$A14,$I$19/B$5*$A14*1000)</f>
        <v>3</v>
      </c>
      <c r="C14" s="14">
        <f>IF($I$19/C$5*$A14&gt;0.1,$I$19/C$5*$A14,$I$19/C$5*$A14*1000)</f>
        <v>1.7142857142857144</v>
      </c>
      <c r="D14" s="14">
        <f>IF($I$19/D$5*$A14&gt;0.1,$I$19/D$5*$A14,$I$19/D$5*$A14*1000)</f>
        <v>1.2</v>
      </c>
      <c r="E14" s="11">
        <f>IF($I$19/E$5*$A14&gt;0.1,$I$19/E$5*$A14,$I$19/E$5*$A14*1000)</f>
        <v>0.75</v>
      </c>
      <c r="F14" s="11">
        <f>IF($I$19/F$5*$A14&gt;0.1,$I$19/F$5*$A14,$I$19/F$5*$A14*1000)</f>
        <v>0.5714285714285714</v>
      </c>
      <c r="G14" s="11">
        <f>IF($I$19/G$5*$A14&gt;0.1,$I$19/G$5*$A14,$I$19/G$5*$A14*1000)</f>
        <v>0.4</v>
      </c>
      <c r="H14" s="11">
        <f>IF($I$19/H$5*$A14&gt;0.1,$I$19/H$5*$A14,$I$19/H$5*$A14*1000)</f>
        <v>0.3</v>
      </c>
      <c r="I14" s="11">
        <f>IF($I$19/I$5*$A14&gt;0.1,$I$19/I$5*$A14,$I$19/I$5*$A14*1000)</f>
        <v>0.2</v>
      </c>
      <c r="J14" t="s">
        <v>0</v>
      </c>
    </row>
    <row r="15" spans="1:10" ht="12.75">
      <c r="A15" s="10">
        <v>100</v>
      </c>
      <c r="B15" s="14">
        <f>IF($I$19/B$5*$A15&gt;0.1,$I$19/B$5*$A15,$I$19/B$5*$A15*1000)</f>
        <v>6</v>
      </c>
      <c r="C15" s="14">
        <f>IF($I$19/C$5*$A15&gt;0.1,$I$19/C$5*$A15,$I$19/C$5*$A15*1000)</f>
        <v>3.428571428571429</v>
      </c>
      <c r="D15" s="14">
        <f>IF($I$19/D$5*$A15&gt;0.1,$I$19/D$5*$A15,$I$19/D$5*$A15*1000)</f>
        <v>2.4</v>
      </c>
      <c r="E15" s="14">
        <f>IF($I$19/E$5*$A15&gt;0.1,$I$19/E$5*$A15,$I$19/E$5*$A15*1000)</f>
        <v>1.5</v>
      </c>
      <c r="F15" s="14">
        <f>IF($I$19/F$5*$A15&gt;0.1,$I$19/F$5*$A15,$I$19/F$5*$A15*1000)</f>
        <v>1.1428571428571428</v>
      </c>
      <c r="G15" s="11">
        <f>IF($I$19/G$5*$A15&gt;0.1,$I$19/G$5*$A15,$I$19/G$5*$A15*1000)</f>
        <v>0.8</v>
      </c>
      <c r="H15" s="11">
        <f>IF($I$19/H$5*$A15&gt;0.1,$I$19/H$5*$A15,$I$19/H$5*$A15*1000)</f>
        <v>0.6</v>
      </c>
      <c r="I15" s="11">
        <f>IF($I$19/I$5*$A15&gt;0.1,$I$19/I$5*$A15,$I$19/I$5*$A15*1000)</f>
        <v>0.4</v>
      </c>
      <c r="J15" t="s">
        <v>0</v>
      </c>
    </row>
    <row r="16" spans="1:10" ht="12.75">
      <c r="A16" s="10">
        <v>200</v>
      </c>
      <c r="B16" s="14">
        <f>IF($I$19/B$5*$A16&gt;0.1,$I$19/B$5*$A16,$I$19/B$5*$A16*1000)</f>
        <v>12</v>
      </c>
      <c r="C16" s="14">
        <f>IF($I$19/C$5*$A16&gt;0.1,$I$19/C$5*$A16,$I$19/C$5*$A16*1000)</f>
        <v>6.857142857142858</v>
      </c>
      <c r="D16" s="14">
        <f>IF($I$19/D$5*$A16&gt;0.1,$I$19/D$5*$A16,$I$19/D$5*$A16*1000)</f>
        <v>4.8</v>
      </c>
      <c r="E16" s="14">
        <f>IF($I$19/E$5*$A16&gt;0.1,$I$19/E$5*$A16,$I$19/E$5*$A16*1000)</f>
        <v>3</v>
      </c>
      <c r="F16" s="14">
        <f>IF($I$19/F$5*$A16&gt;0.1,$I$19/F$5*$A16,$I$19/F$5*$A16*1000)</f>
        <v>2.2857142857142856</v>
      </c>
      <c r="G16" s="14">
        <f>IF($I$19/G$5*$A16&gt;0.1,$I$19/G$5*$A16,$I$19/G$5*$A16*1000)</f>
        <v>1.6</v>
      </c>
      <c r="H16" s="14">
        <f>IF($I$19/H$5*$A16&gt;0.1,$I$19/H$5*$A16,$I$19/H$5*$A16*1000)</f>
        <v>1.2</v>
      </c>
      <c r="I16" s="11">
        <f>IF($I$19/I$5*$A16&gt;0.1,$I$19/I$5*$A16,$I$19/I$5*$A16*1000)</f>
        <v>0.8</v>
      </c>
      <c r="J16" t="s">
        <v>0</v>
      </c>
    </row>
    <row r="17" spans="1:10" ht="12.75">
      <c r="A17" s="10">
        <v>500</v>
      </c>
      <c r="B17" s="14">
        <f>IF($I$19/B$5*$A17&gt;0.1,$I$19/B$5*$A17,$I$19/B$5*$A17*1000)</f>
        <v>30</v>
      </c>
      <c r="C17" s="14">
        <f>IF($I$19/C$5*$A17&gt;0.1,$I$19/C$5*$A17,$I$19/C$5*$A17*1000)</f>
        <v>17.142857142857142</v>
      </c>
      <c r="D17" s="14">
        <f>IF($I$19/D$5*$A17&gt;0.1,$I$19/D$5*$A17,$I$19/D$5*$A17*1000)</f>
        <v>12</v>
      </c>
      <c r="E17" s="14">
        <f>IF($I$19/E$5*$A17&gt;0.1,$I$19/E$5*$A17,$I$19/E$5*$A17*1000)</f>
        <v>7.5</v>
      </c>
      <c r="F17" s="14">
        <f>IF($I$19/F$5*$A17&gt;0.1,$I$19/F$5*$A17,$I$19/F$5*$A17*1000)</f>
        <v>5.714285714285714</v>
      </c>
      <c r="G17" s="14">
        <f>IF($I$19/G$5*$A17&gt;0.1,$I$19/G$5*$A17,$I$19/G$5*$A17*1000)</f>
        <v>4</v>
      </c>
      <c r="H17" s="14">
        <f>IF($I$19/H$5*$A17&gt;0.1,$I$19/H$5*$A17,$I$19/H$5*$A17*1000)</f>
        <v>3</v>
      </c>
      <c r="I17" s="14">
        <f>IF($I$19/I$5*$A17&gt;0.1,$I$19/I$5*$A17,$I$19/I$5*$A17*1000)</f>
        <v>2</v>
      </c>
      <c r="J17" t="s">
        <v>0</v>
      </c>
    </row>
    <row r="18" spans="1:10" ht="12.75">
      <c r="A18" s="10">
        <v>1000</v>
      </c>
      <c r="B18" s="14">
        <f>IF($I$19/B$5*$A18&gt;0.1,$I$19/B$5*$A18,$I$19/B$5*$A18*1000)</f>
        <v>60</v>
      </c>
      <c r="C18" s="14">
        <f>IF($I$19/C$5*$A18&gt;0.1,$I$19/C$5*$A18,$I$19/C$5*$A18*1000)</f>
        <v>34.285714285714285</v>
      </c>
      <c r="D18" s="14">
        <f>IF($I$19/D$5*$A18&gt;0.1,$I$19/D$5*$A18,$I$19/D$5*$A18*1000)</f>
        <v>24</v>
      </c>
      <c r="E18" s="14">
        <f>IF($I$19/E$5*$A18&gt;0.1,$I$19/E$5*$A18,$I$19/E$5*$A18*1000)</f>
        <v>15</v>
      </c>
      <c r="F18" s="14">
        <f>IF($I$19/F$5*$A18&gt;0.1,$I$19/F$5*$A18,$I$19/F$5*$A18*1000)</f>
        <v>11.428571428571429</v>
      </c>
      <c r="G18" s="14">
        <f>IF($I$19/G$5*$A18&gt;0.1,$I$19/G$5*$A18,$I$19/G$5*$A18*1000)</f>
        <v>8</v>
      </c>
      <c r="H18" s="14">
        <f>IF($I$19/H$5*$A18&gt;0.1,$I$19/H$5*$A18,$I$19/H$5*$A18*1000)</f>
        <v>6</v>
      </c>
      <c r="I18" s="14">
        <f>IF($I$19/I$5*$A18&gt;0.1,$I$19/I$5*$A18,$I$19/I$5*$A18*1000)</f>
        <v>4</v>
      </c>
      <c r="J18" t="s">
        <v>0</v>
      </c>
    </row>
    <row r="19" spans="1:9" ht="12.75">
      <c r="A19" s="7"/>
      <c r="B19" s="7"/>
      <c r="C19" s="7"/>
      <c r="D19" s="7"/>
      <c r="E19" s="7"/>
      <c r="F19" s="7"/>
      <c r="G19" s="7"/>
      <c r="H19" s="8" t="s">
        <v>2</v>
      </c>
      <c r="I19" s="12">
        <v>1.2</v>
      </c>
    </row>
    <row r="20" spans="1:9" ht="12.75">
      <c r="A20" s="7"/>
      <c r="B20" s="7"/>
      <c r="C20" s="7"/>
      <c r="D20" s="7"/>
      <c r="E20" s="7"/>
      <c r="F20" s="7"/>
      <c r="G20" s="7"/>
      <c r="H20" s="8"/>
      <c r="I20" s="12"/>
    </row>
    <row r="22" spans="1:8" ht="13.5">
      <c r="A22" s="2" t="s">
        <v>14</v>
      </c>
      <c r="B22" s="2"/>
      <c r="H22" s="1" t="s">
        <v>15</v>
      </c>
    </row>
    <row r="23" ht="12.75">
      <c r="H23" t="s">
        <v>16</v>
      </c>
    </row>
    <row r="25" spans="1:2" ht="12.75">
      <c r="A25" s="10" t="s">
        <v>12</v>
      </c>
      <c r="B25" t="s">
        <v>26</v>
      </c>
    </row>
    <row r="26" spans="1:10" ht="12.75">
      <c r="A26" s="10"/>
      <c r="B26" s="10" t="s">
        <v>21</v>
      </c>
      <c r="C26" s="10" t="s">
        <v>22</v>
      </c>
      <c r="D26" s="10" t="s">
        <v>23</v>
      </c>
      <c r="E26" s="10" t="s">
        <v>24</v>
      </c>
      <c r="F26" s="10" t="s">
        <v>25</v>
      </c>
      <c r="G26" s="10"/>
      <c r="H26" s="10"/>
      <c r="I26" s="10"/>
      <c r="J26" s="10"/>
    </row>
    <row r="27" spans="1:10" ht="12.75">
      <c r="A27" s="10" t="s">
        <v>13</v>
      </c>
      <c r="B27" s="10">
        <v>0.05</v>
      </c>
      <c r="C27" s="10">
        <v>0.1</v>
      </c>
      <c r="D27" s="10">
        <v>0.2</v>
      </c>
      <c r="E27" s="10">
        <v>0.3</v>
      </c>
      <c r="F27" s="10">
        <v>0.5</v>
      </c>
      <c r="G27" s="10">
        <v>1</v>
      </c>
      <c r="H27" s="10">
        <v>2</v>
      </c>
      <c r="I27" s="10">
        <v>5</v>
      </c>
      <c r="J27" s="10">
        <v>10</v>
      </c>
    </row>
    <row r="28" spans="1:10" ht="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1" ht="12.75">
      <c r="A29" s="10">
        <v>1</v>
      </c>
      <c r="B29" s="11">
        <f>IF($J$41/$J$42*$A29/(1-1/(B$27+1))&gt;0.1,$J$41/$J$42*$A29/(1-1/(B$27+1)),$J$41/$J$42*$A29/(1-1/(B$27+1))*1000)</f>
        <v>0.3599999999999996</v>
      </c>
      <c r="C29" s="11">
        <f>IF($J$41/$J$42*$A29/(1-1/(C$27+1))&gt;0.1,$J$41/$J$42*$A29/(1-1/(C$27+1)),$J$41/$J$42*$A29/(1-1/(C$27+1))*1000)</f>
        <v>0.18857142857142853</v>
      </c>
      <c r="D29" s="11">
        <f>IF($J$41/$J$42*$A29/(1-1/(D$27+1))&gt;0.1,$J$41/$J$42*$A29/(1-1/(D$27+1)),$J$41/$J$42*$A29/(1-1/(D$27+1))*1000)</f>
        <v>0.10285714285714288</v>
      </c>
      <c r="E29" s="18">
        <f>IF($J$41/$J$42*$A29/(1-1/(E$27+1))&gt;0.1,$J$41/$J$42*$A29/(1-1/(E$27+1)),$J$41/$J$42*$A29/(1-1/(E$27+1))*1000)</f>
        <v>74.28571428571426</v>
      </c>
      <c r="F29" s="13">
        <f>IF($J$41/$J$42*$A29/(1-1/(F$27+1))&gt;0.1,$J$41/$J$42*$A29/(1-1/(F$27+1)),$J$41/$J$42*$A29/(1-1/(F$27+1))*1000)</f>
        <v>51.42857142857143</v>
      </c>
      <c r="G29" s="13">
        <f>IF($J$41/$J$42*$A29/(1-1/(G$27+1))&gt;0.1,$J$41/$J$42*$A29/(1-1/(G$27+1)),$J$41/$J$42*$A29/(1-1/(G$27+1))*1000)</f>
        <v>34.285714285714285</v>
      </c>
      <c r="H29" s="13">
        <f>IF($J$41/$J$42*$A29/(1-1/(H$27+1))&gt;0.1,$J$41/$J$42*$A29/(1-1/(H$27+1)),$J$41/$J$42*$A29/(1-1/(H$27+1))*1000)</f>
        <v>25.714285714285715</v>
      </c>
      <c r="I29" s="13">
        <f>IF($J$41/$J$42*$A29/(1-1/(I$27+1))&gt;0.1,$J$41/$J$42*$A29/(1-1/(I$27+1)),$J$41/$J$42*$A29/(1-1/(I$27+1))*1000)</f>
        <v>20.57142857142857</v>
      </c>
      <c r="J29" s="13">
        <f>IF($J$41/$J$42*$A29/(1-1/(J$27+1))&gt;0.1,$J$41/$J$42*$A29/(1-1/(J$27+1)),$J$41/$J$42*$A29/(1-1/(J$27+1))*1000)</f>
        <v>18.857142857142858</v>
      </c>
      <c r="K29" s="6" t="s">
        <v>1</v>
      </c>
    </row>
    <row r="30" spans="1:11" ht="12.75">
      <c r="A30" s="10">
        <v>1.5</v>
      </c>
      <c r="B30" s="11">
        <f>IF($J$41/$J$42*$A30/(1-1/(B$27+1))&gt;0.1,$J$41/$J$42*$A30/(1-1/(B$27+1)),$J$41/$J$42*$A30/(1-1/(B$27+1))*1000)</f>
        <v>0.5399999999999995</v>
      </c>
      <c r="C30" s="11">
        <f>IF($J$41/$J$42*$A30/(1-1/(C$27+1))&gt;0.1,$J$41/$J$42*$A30/(1-1/(C$27+1)),$J$41/$J$42*$A30/(1-1/(C$27+1))*1000)</f>
        <v>0.2828571428571428</v>
      </c>
      <c r="D30" s="11">
        <f>IF($J$41/$J$42*$A30/(1-1/(D$27+1))&gt;0.1,$J$41/$J$42*$A30/(1-1/(D$27+1)),$J$41/$J$42*$A30/(1-1/(D$27+1))*1000)</f>
        <v>0.15428571428571433</v>
      </c>
      <c r="E30" s="11">
        <f>IF($J$41/$J$42*$A30/(1-1/(E$27+1))&gt;0.1,$J$41/$J$42*$A30/(1-1/(E$27+1)),$J$41/$J$42*$A30/(1-1/(E$27+1))*1000)</f>
        <v>0.1114285714285714</v>
      </c>
      <c r="F30" s="18">
        <f>IF($J$41/$J$42*$A30/(1-1/(F$27+1))&gt;0.1,$J$41/$J$42*$A30/(1-1/(F$27+1)),$J$41/$J$42*$A30/(1-1/(F$27+1))*1000)</f>
        <v>77.14285714285714</v>
      </c>
      <c r="G30" s="13">
        <f>IF($J$41/$J$42*$A30/(1-1/(G$27+1))&gt;0.1,$J$41/$J$42*$A30/(1-1/(G$27+1)),$J$41/$J$42*$A30/(1-1/(G$27+1))*1000)</f>
        <v>51.42857142857144</v>
      </c>
      <c r="H30" s="13">
        <f>IF($J$41/$J$42*$A30/(1-1/(H$27+1))&gt;0.1,$J$41/$J$42*$A30/(1-1/(H$27+1)),$J$41/$J$42*$A30/(1-1/(H$27+1))*1000)</f>
        <v>38.57142857142857</v>
      </c>
      <c r="I30" s="13">
        <f>IF($J$41/$J$42*$A30/(1-1/(I$27+1))&gt;0.1,$J$41/$J$42*$A30/(1-1/(I$27+1)),$J$41/$J$42*$A30/(1-1/(I$27+1))*1000)</f>
        <v>30.85714285714286</v>
      </c>
      <c r="J30" s="13">
        <f>IF($J$41/$J$42*$A30/(1-1/(J$27+1))&gt;0.1,$J$41/$J$42*$A30/(1-1/(J$27+1)),$J$41/$J$42*$A30/(1-1/(J$27+1))*1000)</f>
        <v>28.28571428571429</v>
      </c>
      <c r="K30" s="6" t="s">
        <v>1</v>
      </c>
    </row>
    <row r="31" spans="1:11" ht="12.75">
      <c r="A31" s="10">
        <v>2</v>
      </c>
      <c r="B31" s="11">
        <f>IF($J$41/$J$42*$A31/(1-1/(B$27+1))&gt;0.1,$J$41/$J$42*$A31/(1-1/(B$27+1)),$J$41/$J$42*$A31/(1-1/(B$27+1))*1000)</f>
        <v>0.7199999999999992</v>
      </c>
      <c r="C31" s="11">
        <f>IF($J$41/$J$42*$A31/(1-1/(C$27+1))&gt;0.1,$J$41/$J$42*$A31/(1-1/(C$27+1)),$J$41/$J$42*$A31/(1-1/(C$27+1))*1000)</f>
        <v>0.37714285714285706</v>
      </c>
      <c r="D31" s="11">
        <f>IF($J$41/$J$42*$A31/(1-1/(D$27+1))&gt;0.1,$J$41/$J$42*$A31/(1-1/(D$27+1)),$J$41/$J$42*$A31/(1-1/(D$27+1))*1000)</f>
        <v>0.20571428571428577</v>
      </c>
      <c r="E31" s="11">
        <f>IF($J$41/$J$42*$A31/(1-1/(E$27+1))&gt;0.1,$J$41/$J$42*$A31/(1-1/(E$27+1)),$J$41/$J$42*$A31/(1-1/(E$27+1))*1000)</f>
        <v>0.14857142857142852</v>
      </c>
      <c r="F31" s="11">
        <f>IF($J$41/$J$42*$A31/(1-1/(F$27+1))&gt;0.1,$J$41/$J$42*$A31/(1-1/(F$27+1)),$J$41/$J$42*$A31/(1-1/(F$27+1))*1000)</f>
        <v>0.10285714285714286</v>
      </c>
      <c r="G31" s="18">
        <f>IF($J$41/$J$42*$A31/(1-1/(G$27+1))&gt;0.1,$J$41/$J$42*$A31/(1-1/(G$27+1)),$J$41/$J$42*$A31/(1-1/(G$27+1))*1000)</f>
        <v>68.57142857142857</v>
      </c>
      <c r="H31" s="13">
        <f>IF($J$41/$J$42*$A31/(1-1/(H$27+1))&gt;0.1,$J$41/$J$42*$A31/(1-1/(H$27+1)),$J$41/$J$42*$A31/(1-1/(H$27+1))*1000)</f>
        <v>51.42857142857143</v>
      </c>
      <c r="I31" s="13">
        <f>IF($J$41/$J$42*$A31/(1-1/(I$27+1))&gt;0.1,$J$41/$J$42*$A31/(1-1/(I$27+1)),$J$41/$J$42*$A31/(1-1/(I$27+1))*1000)</f>
        <v>41.14285714285714</v>
      </c>
      <c r="J31" s="13">
        <f>IF($J$41/$J$42*$A31/(1-1/(J$27+1))&gt;0.1,$J$41/$J$42*$A31/(1-1/(J$27+1)),$J$41/$J$42*$A31/(1-1/(J$27+1))*1000)</f>
        <v>37.714285714285715</v>
      </c>
      <c r="K31" s="6" t="s">
        <v>1</v>
      </c>
    </row>
    <row r="32" spans="1:11" ht="12.75">
      <c r="A32" s="10">
        <v>3</v>
      </c>
      <c r="B32" s="19">
        <f>IF($J$41/$J$42*$A32/(1-1/(B$27+1))&gt;0.1,$J$41/$J$42*$A32/(1-1/(B$27+1)),$J$41/$J$42*$A32/(1-1/(B$27+1))*1000)</f>
        <v>1.079999999999999</v>
      </c>
      <c r="C32" s="11">
        <f>IF($J$41/$J$42*$A32/(1-1/(C$27+1))&gt;0.1,$J$41/$J$42*$A32/(1-1/(C$27+1)),$J$41/$J$42*$A32/(1-1/(C$27+1))*1000)</f>
        <v>0.5657142857142856</v>
      </c>
      <c r="D32" s="11">
        <f>IF($J$41/$J$42*$A32/(1-1/(D$27+1))&gt;0.1,$J$41/$J$42*$A32/(1-1/(D$27+1)),$J$41/$J$42*$A32/(1-1/(D$27+1))*1000)</f>
        <v>0.30857142857142866</v>
      </c>
      <c r="E32" s="11">
        <f>IF($J$41/$J$42*$A32/(1-1/(E$27+1))&gt;0.1,$J$41/$J$42*$A32/(1-1/(E$27+1)),$J$41/$J$42*$A32/(1-1/(E$27+1))*1000)</f>
        <v>0.2228571428571428</v>
      </c>
      <c r="F32" s="11">
        <f>IF($J$41/$J$42*$A32/(1-1/(F$27+1))&gt;0.1,$J$41/$J$42*$A32/(1-1/(F$27+1)),$J$41/$J$42*$A32/(1-1/(F$27+1))*1000)</f>
        <v>0.15428571428571428</v>
      </c>
      <c r="G32" s="11">
        <f>IF($J$41/$J$42*$A32/(1-1/(G$27+1))&gt;0.1,$J$41/$J$42*$A32/(1-1/(G$27+1)),$J$41/$J$42*$A32/(1-1/(G$27+1))*1000)</f>
        <v>0.10285714285714287</v>
      </c>
      <c r="H32" s="18">
        <f>IF($J$41/$J$42*$A32/(1-1/(H$27+1))&gt;0.1,$J$41/$J$42*$A32/(1-1/(H$27+1)),$J$41/$J$42*$A32/(1-1/(H$27+1))*1000)</f>
        <v>77.14285714285714</v>
      </c>
      <c r="I32" s="17">
        <f>IF($J$41/$J$42*$A32/(1-1/(I$27+1))&gt;0.1,$J$41/$J$42*$A32/(1-1/(I$27+1)),$J$41/$J$42*$A32/(1-1/(I$27+1))*1000)</f>
        <v>61.71428571428572</v>
      </c>
      <c r="J32" s="13">
        <f>IF($J$41/$J$42*$A32/(1-1/(J$27+1))&gt;0.1,$J$41/$J$42*$A32/(1-1/(J$27+1)),$J$41/$J$42*$A32/(1-1/(J$27+1))*1000)</f>
        <v>56.57142857142858</v>
      </c>
      <c r="K32" s="6" t="s">
        <v>1</v>
      </c>
    </row>
    <row r="33" spans="1:11" ht="12.75">
      <c r="A33" s="10">
        <v>5</v>
      </c>
      <c r="B33" s="19">
        <f>IF($J$41/$J$42*$A33/(1-1/(B$27+1))&gt;0.1,$J$41/$J$42*$A33/(1-1/(B$27+1)),$J$41/$J$42*$A33/(1-1/(B$27+1))*1000)</f>
        <v>1.799999999999998</v>
      </c>
      <c r="C33" s="11">
        <f>IF($J$41/$J$42*$A33/(1-1/(C$27+1))&gt;0.1,$J$41/$J$42*$A33/(1-1/(C$27+1)),$J$41/$J$42*$A33/(1-1/(C$27+1))*1000)</f>
        <v>0.9428571428571425</v>
      </c>
      <c r="D33" s="11">
        <f>IF($J$41/$J$42*$A33/(1-1/(D$27+1))&gt;0.1,$J$41/$J$42*$A33/(1-1/(D$27+1)),$J$41/$J$42*$A33/(1-1/(D$27+1))*1000)</f>
        <v>0.5142857142857145</v>
      </c>
      <c r="E33" s="11">
        <f>IF($J$41/$J$42*$A33/(1-1/(E$27+1))&gt;0.1,$J$41/$J$42*$A33/(1-1/(E$27+1)),$J$41/$J$42*$A33/(1-1/(E$27+1))*1000)</f>
        <v>0.37142857142857133</v>
      </c>
      <c r="F33" s="11">
        <f>IF($J$41/$J$42*$A33/(1-1/(F$27+1))&gt;0.1,$J$41/$J$42*$A33/(1-1/(F$27+1)),$J$41/$J$42*$A33/(1-1/(F$27+1))*1000)</f>
        <v>0.2571428571428571</v>
      </c>
      <c r="G33" s="11">
        <f>IF($J$41/$J$42*$A33/(1-1/(G$27+1))&gt;0.1,$J$41/$J$42*$A33/(1-1/(G$27+1)),$J$41/$J$42*$A33/(1-1/(G$27+1))*1000)</f>
        <v>0.17142857142857143</v>
      </c>
      <c r="H33" s="11">
        <f>IF($J$41/$J$42*$A33/(1-1/(H$27+1))&gt;0.1,$J$41/$J$42*$A33/(1-1/(H$27+1)),$J$41/$J$42*$A33/(1-1/(H$27+1))*1000)</f>
        <v>0.12857142857142856</v>
      </c>
      <c r="I33" s="11">
        <f>IF($J$41/$J$42*$A33/(1-1/(I$27+1))&gt;0.1,$J$41/$J$42*$A33/(1-1/(I$27+1)),$J$41/$J$42*$A33/(1-1/(I$27+1))*1000)</f>
        <v>0.10285714285714286</v>
      </c>
      <c r="J33" s="18">
        <f>IF($J$41/$J$42*$A33/(1-1/(J$27+1))&gt;0.1,$J$41/$J$42*$A33/(1-1/(J$27+1)),$J$41/$J$42*$A33/(1-1/(J$27+1))*1000)</f>
        <v>94.28571428571429</v>
      </c>
      <c r="K33" s="6" t="s">
        <v>1</v>
      </c>
    </row>
    <row r="34" spans="1:11" ht="12.75">
      <c r="A34" s="10">
        <v>10</v>
      </c>
      <c r="B34" s="19">
        <f>IF($J$41/$J$42*$A34/(1-1/(B$27+1))&gt;0.1,$J$41/$J$42*$A34/(1-1/(B$27+1)),$J$41/$J$42*$A34/(1-1/(B$27+1))*1000)</f>
        <v>3.599999999999996</v>
      </c>
      <c r="C34" s="19">
        <f>IF($J$41/$J$42*$A34/(1-1/(C$27+1))&gt;0.1,$J$41/$J$42*$A34/(1-1/(C$27+1)),$J$41/$J$42*$A34/(1-1/(C$27+1))*1000)</f>
        <v>1.885714285714285</v>
      </c>
      <c r="D34" s="19">
        <f>IF($J$41/$J$42*$A34/(1-1/(D$27+1))&gt;0.1,$J$41/$J$42*$A34/(1-1/(D$27+1)),$J$41/$J$42*$A34/(1-1/(D$27+1))*1000)</f>
        <v>1.028571428571429</v>
      </c>
      <c r="E34" s="11">
        <f>IF($J$41/$J$42*$A34/(1-1/(E$27+1))&gt;0.1,$J$41/$J$42*$A34/(1-1/(E$27+1)),$J$41/$J$42*$A34/(1-1/(E$27+1))*1000)</f>
        <v>0.7428571428571427</v>
      </c>
      <c r="F34" s="11">
        <f>IF($J$41/$J$42*$A34/(1-1/(F$27+1))&gt;0.1,$J$41/$J$42*$A34/(1-1/(F$27+1)),$J$41/$J$42*$A34/(1-1/(F$27+1))*1000)</f>
        <v>0.5142857142857142</v>
      </c>
      <c r="G34" s="11">
        <f>IF($J$41/$J$42*$A34/(1-1/(G$27+1))&gt;0.1,$J$41/$J$42*$A34/(1-1/(G$27+1)),$J$41/$J$42*$A34/(1-1/(G$27+1))*1000)</f>
        <v>0.34285714285714286</v>
      </c>
      <c r="H34" s="11">
        <f>IF($J$41/$J$42*$A34/(1-1/(H$27+1))&gt;0.1,$J$41/$J$42*$A34/(1-1/(H$27+1)),$J$41/$J$42*$A34/(1-1/(H$27+1))*1000)</f>
        <v>0.2571428571428571</v>
      </c>
      <c r="I34" s="11">
        <f>IF($J$41/$J$42*$A34/(1-1/(I$27+1))&gt;0.1,$J$41/$J$42*$A34/(1-1/(I$27+1)),$J$41/$J$42*$A34/(1-1/(I$27+1))*1000)</f>
        <v>0.2057142857142857</v>
      </c>
      <c r="J34" s="11">
        <f>IF($J$41/$J$42*$A34/(1-1/(J$27+1))&gt;0.1,$J$41/$J$42*$A34/(1-1/(J$27+1)),$J$41/$J$42*$A34/(1-1/(J$27+1))*1000)</f>
        <v>0.18857142857142858</v>
      </c>
      <c r="K34" t="s">
        <v>0</v>
      </c>
    </row>
    <row r="35" spans="1:11" ht="12.75">
      <c r="A35" s="10">
        <v>20</v>
      </c>
      <c r="B35" s="19">
        <f>IF($J$41/$J$42*$A35/(1-1/(B$27+1))&gt;0.1,$J$41/$J$42*$A35/(1-1/(B$27+1)),$J$41/$J$42*$A35/(1-1/(B$27+1))*1000)</f>
        <v>7.199999999999992</v>
      </c>
      <c r="C35" s="19">
        <f>IF($J$41/$J$42*$A35/(1-1/(C$27+1))&gt;0.1,$J$41/$J$42*$A35/(1-1/(C$27+1)),$J$41/$J$42*$A35/(1-1/(C$27+1))*1000)</f>
        <v>3.77142857142857</v>
      </c>
      <c r="D35" s="19">
        <f>IF($J$41/$J$42*$A35/(1-1/(D$27+1))&gt;0.1,$J$41/$J$42*$A35/(1-1/(D$27+1)),$J$41/$J$42*$A35/(1-1/(D$27+1))*1000)</f>
        <v>2.057142857142858</v>
      </c>
      <c r="E35" s="19">
        <f>IF($J$41/$J$42*$A35/(1-1/(E$27+1))&gt;0.1,$J$41/$J$42*$A35/(1-1/(E$27+1)),$J$41/$J$42*$A35/(1-1/(E$27+1))*1000)</f>
        <v>1.4857142857142853</v>
      </c>
      <c r="F35" s="19">
        <f>IF($J$41/$J$42*$A35/(1-1/(F$27+1))&gt;0.1,$J$41/$J$42*$A35/(1-1/(F$27+1)),$J$41/$J$42*$A35/(1-1/(F$27+1))*1000)</f>
        <v>1.0285714285714285</v>
      </c>
      <c r="G35" s="11">
        <f>IF($J$41/$J$42*$A35/(1-1/(G$27+1))&gt;0.1,$J$41/$J$42*$A35/(1-1/(G$27+1)),$J$41/$J$42*$A35/(1-1/(G$27+1))*1000)</f>
        <v>0.6857142857142857</v>
      </c>
      <c r="H35" s="11">
        <f>IF($J$41/$J$42*$A35/(1-1/(H$27+1))&gt;0.1,$J$41/$J$42*$A35/(1-1/(H$27+1)),$J$41/$J$42*$A35/(1-1/(H$27+1))*1000)</f>
        <v>0.5142857142857142</v>
      </c>
      <c r="I35" s="11">
        <f>IF($J$41/$J$42*$A35/(1-1/(I$27+1))&gt;0.1,$J$41/$J$42*$A35/(1-1/(I$27+1)),$J$41/$J$42*$A35/(1-1/(I$27+1))*1000)</f>
        <v>0.4114285714285714</v>
      </c>
      <c r="J35" s="11">
        <f>IF($J$41/$J$42*$A35/(1-1/(J$27+1))&gt;0.1,$J$41/$J$42*$A35/(1-1/(J$27+1)),$J$41/$J$42*$A35/(1-1/(J$27+1))*1000)</f>
        <v>0.37714285714285717</v>
      </c>
      <c r="K35" t="s">
        <v>0</v>
      </c>
    </row>
    <row r="36" spans="1:11" ht="12.75">
      <c r="A36" s="10">
        <v>50</v>
      </c>
      <c r="B36" s="19">
        <f>IF($J$41/$J$42*$A36/(1-1/(B$27+1))&gt;0.1,$J$41/$J$42*$A36/(1-1/(B$27+1)),$J$41/$J$42*$A36/(1-1/(B$27+1))*1000)</f>
        <v>17.999999999999982</v>
      </c>
      <c r="C36" s="19">
        <f>IF($J$41/$J$42*$A36/(1-1/(C$27+1))&gt;0.1,$J$41/$J$42*$A36/(1-1/(C$27+1)),$J$41/$J$42*$A36/(1-1/(C$27+1))*1000)</f>
        <v>9.428571428571425</v>
      </c>
      <c r="D36" s="19">
        <f>IF($J$41/$J$42*$A36/(1-1/(D$27+1))&gt;0.1,$J$41/$J$42*$A36/(1-1/(D$27+1)),$J$41/$J$42*$A36/(1-1/(D$27+1))*1000)</f>
        <v>5.142857142857144</v>
      </c>
      <c r="E36" s="19">
        <f>IF($J$41/$J$42*$A36/(1-1/(E$27+1))&gt;0.1,$J$41/$J$42*$A36/(1-1/(E$27+1)),$J$41/$J$42*$A36/(1-1/(E$27+1))*1000)</f>
        <v>3.7142857142857135</v>
      </c>
      <c r="F36" s="19">
        <f>IF($J$41/$J$42*$A36/(1-1/(F$27+1))&gt;0.1,$J$41/$J$42*$A36/(1-1/(F$27+1)),$J$41/$J$42*$A36/(1-1/(F$27+1))*1000)</f>
        <v>2.571428571428571</v>
      </c>
      <c r="G36" s="19">
        <f>IF($J$41/$J$42*$A36/(1-1/(G$27+1))&gt;0.1,$J$41/$J$42*$A36/(1-1/(G$27+1)),$J$41/$J$42*$A36/(1-1/(G$27+1))*1000)</f>
        <v>1.7142857142857144</v>
      </c>
      <c r="H36" s="19">
        <f>IF($J$41/$J$42*$A36/(1-1/(H$27+1))&gt;0.1,$J$41/$J$42*$A36/(1-1/(H$27+1)),$J$41/$J$42*$A36/(1-1/(H$27+1))*1000)</f>
        <v>1.2857142857142856</v>
      </c>
      <c r="I36" s="19">
        <f>IF($J$41/$J$42*$A36/(1-1/(I$27+1))&gt;0.1,$J$41/$J$42*$A36/(1-1/(I$27+1)),$J$41/$J$42*$A36/(1-1/(I$27+1))*1000)</f>
        <v>1.0285714285714287</v>
      </c>
      <c r="J36" s="11">
        <f>IF($J$41/$J$42*$A36/(1-1/(J$27+1))&gt;0.1,$J$41/$J$42*$A36/(1-1/(J$27+1)),$J$41/$J$42*$A36/(1-1/(J$27+1))*1000)</f>
        <v>0.942857142857143</v>
      </c>
      <c r="K36" t="s">
        <v>0</v>
      </c>
    </row>
    <row r="37" spans="1:11" ht="12.75">
      <c r="A37" s="10">
        <v>100</v>
      </c>
      <c r="B37" s="19">
        <f>IF($J$41/$J$42*$A37/(1-1/(B$27+1))&gt;0.1,$J$41/$J$42*$A37/(1-1/(B$27+1)),$J$41/$J$42*$A37/(1-1/(B$27+1))*1000)</f>
        <v>35.999999999999964</v>
      </c>
      <c r="C37" s="19">
        <f>IF($J$41/$J$42*$A37/(1-1/(C$27+1))&gt;0.1,$J$41/$J$42*$A37/(1-1/(C$27+1)),$J$41/$J$42*$A37/(1-1/(C$27+1))*1000)</f>
        <v>18.85714285714285</v>
      </c>
      <c r="D37" s="19">
        <f>IF($J$41/$J$42*$A37/(1-1/(D$27+1))&gt;0.1,$J$41/$J$42*$A37/(1-1/(D$27+1)),$J$41/$J$42*$A37/(1-1/(D$27+1))*1000)</f>
        <v>10.285714285714288</v>
      </c>
      <c r="E37" s="19">
        <f>IF($J$41/$J$42*$A37/(1-1/(E$27+1))&gt;0.1,$J$41/$J$42*$A37/(1-1/(E$27+1)),$J$41/$J$42*$A37/(1-1/(E$27+1))*1000)</f>
        <v>7.428571428571427</v>
      </c>
      <c r="F37" s="19">
        <f>IF($J$41/$J$42*$A37/(1-1/(F$27+1))&gt;0.1,$J$41/$J$42*$A37/(1-1/(F$27+1)),$J$41/$J$42*$A37/(1-1/(F$27+1))*1000)</f>
        <v>5.142857142857142</v>
      </c>
      <c r="G37" s="19">
        <f>IF($J$41/$J$42*$A37/(1-1/(G$27+1))&gt;0.1,$J$41/$J$42*$A37/(1-1/(G$27+1)),$J$41/$J$42*$A37/(1-1/(G$27+1))*1000)</f>
        <v>3.428571428571429</v>
      </c>
      <c r="H37" s="19">
        <f>IF($J$41/$J$42*$A37/(1-1/(H$27+1))&gt;0.1,$J$41/$J$42*$A37/(1-1/(H$27+1)),$J$41/$J$42*$A37/(1-1/(H$27+1))*1000)</f>
        <v>2.571428571428571</v>
      </c>
      <c r="I37" s="19">
        <f>IF($J$41/$J$42*$A37/(1-1/(I$27+1))&gt;0.1,$J$41/$J$42*$A37/(1-1/(I$27+1)),$J$41/$J$42*$A37/(1-1/(I$27+1))*1000)</f>
        <v>2.0571428571428574</v>
      </c>
      <c r="J37" s="19">
        <f>IF($J$41/$J$42*$A37/(1-1/(J$27+1))&gt;0.1,$J$41/$J$42*$A37/(1-1/(J$27+1)),$J$41/$J$42*$A37/(1-1/(J$27+1))*1000)</f>
        <v>1.885714285714286</v>
      </c>
      <c r="K37" t="s">
        <v>0</v>
      </c>
    </row>
    <row r="38" spans="1:11" ht="12.75">
      <c r="A38" s="10">
        <v>200</v>
      </c>
      <c r="B38" s="19">
        <f>IF($J$41/$J$42*$A38/(1-1/(B$27+1))&gt;0.1,$J$41/$J$42*$A38/(1-1/(B$27+1)),$J$41/$J$42*$A38/(1-1/(B$27+1))*1000)</f>
        <v>71.99999999999993</v>
      </c>
      <c r="C38" s="19">
        <f>IF($J$41/$J$42*$A38/(1-1/(C$27+1))&gt;0.1,$J$41/$J$42*$A38/(1-1/(C$27+1)),$J$41/$J$42*$A38/(1-1/(C$27+1))*1000)</f>
        <v>37.7142857142857</v>
      </c>
      <c r="D38" s="19">
        <f>IF($J$41/$J$42*$A38/(1-1/(D$27+1))&gt;0.1,$J$41/$J$42*$A38/(1-1/(D$27+1)),$J$41/$J$42*$A38/(1-1/(D$27+1))*1000)</f>
        <v>20.571428571428577</v>
      </c>
      <c r="E38" s="19">
        <f>IF($J$41/$J$42*$A38/(1-1/(E$27+1))&gt;0.1,$J$41/$J$42*$A38/(1-1/(E$27+1)),$J$41/$J$42*$A38/(1-1/(E$27+1))*1000)</f>
        <v>14.857142857142854</v>
      </c>
      <c r="F38" s="19">
        <f>IF($J$41/$J$42*$A38/(1-1/(F$27+1))&gt;0.1,$J$41/$J$42*$A38/(1-1/(F$27+1)),$J$41/$J$42*$A38/(1-1/(F$27+1))*1000)</f>
        <v>10.285714285714285</v>
      </c>
      <c r="G38" s="19">
        <f>IF($J$41/$J$42*$A38/(1-1/(G$27+1))&gt;0.1,$J$41/$J$42*$A38/(1-1/(G$27+1)),$J$41/$J$42*$A38/(1-1/(G$27+1))*1000)</f>
        <v>6.857142857142858</v>
      </c>
      <c r="H38" s="19">
        <f>IF($J$41/$J$42*$A38/(1-1/(H$27+1))&gt;0.1,$J$41/$J$42*$A38/(1-1/(H$27+1)),$J$41/$J$42*$A38/(1-1/(H$27+1))*1000)</f>
        <v>5.142857142857142</v>
      </c>
      <c r="I38" s="19">
        <f>IF($J$41/$J$42*$A38/(1-1/(I$27+1))&gt;0.1,$J$41/$J$42*$A38/(1-1/(I$27+1)),$J$41/$J$42*$A38/(1-1/(I$27+1))*1000)</f>
        <v>4.114285714285715</v>
      </c>
      <c r="J38" s="19">
        <f>IF($J$41/$J$42*$A38/(1-1/(J$27+1))&gt;0.1,$J$41/$J$42*$A38/(1-1/(J$27+1)),$J$41/$J$42*$A38/(1-1/(J$27+1))*1000)</f>
        <v>3.771428571428572</v>
      </c>
      <c r="K38" t="s">
        <v>0</v>
      </c>
    </row>
    <row r="39" spans="1:11" ht="12.75">
      <c r="A39" s="10">
        <v>500</v>
      </c>
      <c r="B39" s="19">
        <f>IF($J$41/$J$42*$A39/(1-1/(B$27+1))&gt;0.1,$J$41/$J$42*$A39/(1-1/(B$27+1)),$J$41/$J$42*$A39/(1-1/(B$27+1))*1000)</f>
        <v>179.9999999999998</v>
      </c>
      <c r="C39" s="19">
        <f>IF($J$41/$J$42*$A39/(1-1/(C$27+1))&gt;0.1,$J$41/$J$42*$A39/(1-1/(C$27+1)),$J$41/$J$42*$A39/(1-1/(C$27+1))*1000)</f>
        <v>94.28571428571425</v>
      </c>
      <c r="D39" s="19">
        <f>IF($J$41/$J$42*$A39/(1-1/(D$27+1))&gt;0.1,$J$41/$J$42*$A39/(1-1/(D$27+1)),$J$41/$J$42*$A39/(1-1/(D$27+1))*1000)</f>
        <v>51.42857142857144</v>
      </c>
      <c r="E39" s="19">
        <f>IF($J$41/$J$42*$A39/(1-1/(E$27+1))&gt;0.1,$J$41/$J$42*$A39/(1-1/(E$27+1)),$J$41/$J$42*$A39/(1-1/(E$27+1))*1000)</f>
        <v>37.14285714285713</v>
      </c>
      <c r="F39" s="19">
        <f>IF($J$41/$J$42*$A39/(1-1/(F$27+1))&gt;0.1,$J$41/$J$42*$A39/(1-1/(F$27+1)),$J$41/$J$42*$A39/(1-1/(F$27+1))*1000)</f>
        <v>25.71428571428571</v>
      </c>
      <c r="G39" s="19">
        <f>IF($J$41/$J$42*$A39/(1-1/(G$27+1))&gt;0.1,$J$41/$J$42*$A39/(1-1/(G$27+1)),$J$41/$J$42*$A39/(1-1/(G$27+1))*1000)</f>
        <v>17.142857142857142</v>
      </c>
      <c r="H39" s="19">
        <f>IF($J$41/$J$42*$A39/(1-1/(H$27+1))&gt;0.1,$J$41/$J$42*$A39/(1-1/(H$27+1)),$J$41/$J$42*$A39/(1-1/(H$27+1))*1000)</f>
        <v>12.857142857142856</v>
      </c>
      <c r="I39" s="19">
        <f>IF($J$41/$J$42*$A39/(1-1/(I$27+1))&gt;0.1,$J$41/$J$42*$A39/(1-1/(I$27+1)),$J$41/$J$42*$A39/(1-1/(I$27+1))*1000)</f>
        <v>10.285714285714285</v>
      </c>
      <c r="J39" s="19">
        <f>IF($J$41/$J$42*$A39/(1-1/(J$27+1))&gt;0.1,$J$41/$J$42*$A39/(1-1/(J$27+1)),$J$41/$J$42*$A39/(1-1/(J$27+1))*1000)</f>
        <v>9.428571428571429</v>
      </c>
      <c r="K39" t="s">
        <v>0</v>
      </c>
    </row>
    <row r="40" spans="1:11" ht="12.75">
      <c r="A40" s="10">
        <v>1000</v>
      </c>
      <c r="B40" s="19">
        <f>IF($J$41/$J$42*$A40/(1-1/(B$27+1))&gt;0.1,$J$41/$J$42*$A40/(1-1/(B$27+1)),$J$41/$J$42*$A40/(1-1/(B$27+1))*1000)</f>
        <v>359.9999999999996</v>
      </c>
      <c r="C40" s="19">
        <f>IF($J$41/$J$42*$A40/(1-1/(C$27+1))&gt;0.1,$J$41/$J$42*$A40/(1-1/(C$27+1)),$J$41/$J$42*$A40/(1-1/(C$27+1))*1000)</f>
        <v>188.5714285714285</v>
      </c>
      <c r="D40" s="19">
        <f>IF($J$41/$J$42*$A40/(1-1/(D$27+1))&gt;0.1,$J$41/$J$42*$A40/(1-1/(D$27+1)),$J$41/$J$42*$A40/(1-1/(D$27+1))*1000)</f>
        <v>102.85714285714288</v>
      </c>
      <c r="E40" s="19">
        <f>IF($J$41/$J$42*$A40/(1-1/(E$27+1))&gt;0.1,$J$41/$J$42*$A40/(1-1/(E$27+1)),$J$41/$J$42*$A40/(1-1/(E$27+1))*1000)</f>
        <v>74.28571428571426</v>
      </c>
      <c r="F40" s="19">
        <f>IF($J$41/$J$42*$A40/(1-1/(F$27+1))&gt;0.1,$J$41/$J$42*$A40/(1-1/(F$27+1)),$J$41/$J$42*$A40/(1-1/(F$27+1))*1000)</f>
        <v>51.42857142857142</v>
      </c>
      <c r="G40" s="19">
        <f>IF($J$41/$J$42*$A40/(1-1/(G$27+1))&gt;0.1,$J$41/$J$42*$A40/(1-1/(G$27+1)),$J$41/$J$42*$A40/(1-1/(G$27+1))*1000)</f>
        <v>34.285714285714285</v>
      </c>
      <c r="H40" s="19">
        <f>IF($J$41/$J$42*$A40/(1-1/(H$27+1))&gt;0.1,$J$41/$J$42*$A40/(1-1/(H$27+1)),$J$41/$J$42*$A40/(1-1/(H$27+1))*1000)</f>
        <v>25.71428571428571</v>
      </c>
      <c r="I40" s="19">
        <f>IF($J$41/$J$42*$A40/(1-1/(I$27+1))&gt;0.1,$J$41/$J$42*$A40/(1-1/(I$27+1)),$J$41/$J$42*$A40/(1-1/(I$27+1))*1000)</f>
        <v>20.57142857142857</v>
      </c>
      <c r="J40" s="19">
        <f>IF($J$41/$J$42*$A40/(1-1/(J$27+1))&gt;0.1,$J$41/$J$42*$A40/(1-1/(J$27+1)),$J$41/$J$42*$A40/(1-1/(J$27+1))*1000)</f>
        <v>18.857142857142858</v>
      </c>
      <c r="K40" t="s">
        <v>0</v>
      </c>
    </row>
    <row r="41" spans="1:10" ht="12.75">
      <c r="A41" s="7"/>
      <c r="B41" s="7"/>
      <c r="C41" s="7"/>
      <c r="D41" s="7"/>
      <c r="E41" s="7"/>
      <c r="F41" s="7"/>
      <c r="G41" s="7"/>
      <c r="H41" s="7"/>
      <c r="I41" s="8" t="s">
        <v>2</v>
      </c>
      <c r="J41" s="12">
        <v>1.2</v>
      </c>
    </row>
    <row r="42" spans="9:10" ht="12.75">
      <c r="I42" s="4" t="s">
        <v>20</v>
      </c>
      <c r="J42" s="10">
        <v>70</v>
      </c>
    </row>
    <row r="43" spans="9:10" ht="12.75">
      <c r="I43" s="4"/>
      <c r="J43" s="10"/>
    </row>
    <row r="45" spans="1:8" ht="13.5">
      <c r="A45" s="2" t="s">
        <v>14</v>
      </c>
      <c r="B45" s="2"/>
      <c r="H45" s="1" t="s">
        <v>15</v>
      </c>
    </row>
    <row r="46" ht="12.75">
      <c r="H46" t="s">
        <v>16</v>
      </c>
    </row>
  </sheetData>
  <printOptions/>
  <pageMargins left="1.03" right="0.39" top="1" bottom="1" header="0.4921259845" footer="0.49212598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Bürgi</dc:creator>
  <cp:keywords/>
  <dc:description/>
  <cp:lastModifiedBy>René Bürgi</cp:lastModifiedBy>
  <cp:lastPrinted>2005-05-06T19:12:55Z</cp:lastPrinted>
  <dcterms:created xsi:type="dcterms:W3CDTF">2005-05-06T12:49:09Z</dcterms:created>
  <dcterms:modified xsi:type="dcterms:W3CDTF">2005-05-06T19:12:57Z</dcterms:modified>
  <cp:category/>
  <cp:version/>
  <cp:contentType/>
  <cp:contentStatus/>
</cp:coreProperties>
</file>